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C:\Users\ftrevino\Avidyne Dropbox\User Directories\ftrevino\Documents\Conflict Minerals\"/>
    </mc:Choice>
  </mc:AlternateContent>
  <xr:revisionPtr revIDLastSave="0" documentId="8_{2941C720-3D79-402F-B925-05DAC75B139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7" i="5" l="1"/>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J7" i="5" s="1"/>
  <c r="V8" i="5"/>
  <c r="J8" i="5" s="1"/>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X7" i="5" s="1"/>
  <c r="E8" i="5"/>
  <c r="V9" i="5"/>
  <c r="G9" i="5" s="1"/>
  <c r="E9" i="5"/>
  <c r="V10" i="5"/>
  <c r="E10" i="5"/>
  <c r="V11" i="5"/>
  <c r="E11" i="5" s="1"/>
  <c r="S11" i="5" s="1"/>
  <c r="V12" i="5"/>
  <c r="E12" i="5"/>
  <c r="X12" i="5" s="1"/>
  <c r="V13" i="5"/>
  <c r="E13" i="5" s="1"/>
  <c r="V14" i="5"/>
  <c r="E14" i="5"/>
  <c r="V15" i="5"/>
  <c r="J15" i="5" s="1"/>
  <c r="E15" i="5"/>
  <c r="V16" i="5"/>
  <c r="E16" i="5"/>
  <c r="V17" i="5"/>
  <c r="E17" i="5" s="1"/>
  <c r="V18" i="5"/>
  <c r="E18" i="5"/>
  <c r="X18" i="5" s="1"/>
  <c r="V19" i="5"/>
  <c r="E19" i="5" s="1"/>
  <c r="X19" i="5" s="1"/>
  <c r="V20" i="5"/>
  <c r="E20" i="5"/>
  <c r="V21" i="5"/>
  <c r="G21" i="5" s="1"/>
  <c r="E21" i="5"/>
  <c r="V22" i="5"/>
  <c r="E22" i="5" s="1"/>
  <c r="V23" i="5"/>
  <c r="E23" i="5" s="1"/>
  <c r="V24" i="5"/>
  <c r="E24" i="5" s="1"/>
  <c r="V25" i="5"/>
  <c r="E25" i="5" s="1"/>
  <c r="V26" i="5"/>
  <c r="E26" i="5"/>
  <c r="V27" i="5"/>
  <c r="H27" i="5" s="1"/>
  <c r="E27" i="5"/>
  <c r="V28" i="5"/>
  <c r="E28" i="5" s="1"/>
  <c r="V29" i="5"/>
  <c r="E29" i="5" s="1"/>
  <c r="V30" i="5"/>
  <c r="E30" i="5" s="1"/>
  <c r="X30" i="5" s="1"/>
  <c r="V31" i="5"/>
  <c r="E31" i="5" s="1"/>
  <c r="V32" i="5"/>
  <c r="E32" i="5"/>
  <c r="V33" i="5"/>
  <c r="G33" i="5" s="1"/>
  <c r="E33" i="5"/>
  <c r="V34" i="5"/>
  <c r="E34" i="5" s="1"/>
  <c r="V35" i="5"/>
  <c r="E35" i="5" s="1"/>
  <c r="V36" i="5"/>
  <c r="E36" i="5" s="1"/>
  <c r="X36" i="5" s="1"/>
  <c r="V37" i="5"/>
  <c r="E37" i="5" s="1"/>
  <c r="V38" i="5"/>
  <c r="E38" i="5"/>
  <c r="V39" i="5"/>
  <c r="F39" i="5" s="1"/>
  <c r="E39" i="5"/>
  <c r="V40" i="5"/>
  <c r="E40" i="5" s="1"/>
  <c r="V41" i="5"/>
  <c r="E41" i="5" s="1"/>
  <c r="V42" i="5"/>
  <c r="E42" i="5" s="1"/>
  <c r="V43" i="5"/>
  <c r="E43" i="5" s="1"/>
  <c r="X43" i="5" s="1"/>
  <c r="V44" i="5"/>
  <c r="E44" i="5"/>
  <c r="V45" i="5"/>
  <c r="G45" i="5" s="1"/>
  <c r="E45" i="5"/>
  <c r="V46" i="5"/>
  <c r="E46" i="5" s="1"/>
  <c r="V47" i="5"/>
  <c r="E47" i="5" s="1"/>
  <c r="V48" i="5"/>
  <c r="E48" i="5" s="1"/>
  <c r="V49" i="5"/>
  <c r="E49" i="5" s="1"/>
  <c r="V50" i="5"/>
  <c r="E50" i="5"/>
  <c r="V51" i="5"/>
  <c r="J51" i="5" s="1"/>
  <c r="E51" i="5"/>
  <c r="X51" i="5" s="1"/>
  <c r="V52" i="5"/>
  <c r="E52" i="5" s="1"/>
  <c r="V53" i="5"/>
  <c r="E53" i="5" s="1"/>
  <c r="V54" i="5"/>
  <c r="E54" i="5" s="1"/>
  <c r="V55" i="5"/>
  <c r="E55" i="5" s="1"/>
  <c r="V56" i="5"/>
  <c r="E56" i="5"/>
  <c r="V57" i="5"/>
  <c r="G57" i="5" s="1"/>
  <c r="E57" i="5"/>
  <c r="V58" i="5"/>
  <c r="E58" i="5" s="1"/>
  <c r="V59" i="5"/>
  <c r="E59" i="5" s="1"/>
  <c r="V60" i="5"/>
  <c r="E60" i="5" s="1"/>
  <c r="V61" i="5"/>
  <c r="E61" i="5" s="1"/>
  <c r="V62" i="5"/>
  <c r="E62" i="5"/>
  <c r="V63" i="5"/>
  <c r="F63" i="5" s="1"/>
  <c r="E63" i="5"/>
  <c r="V64" i="5"/>
  <c r="E64" i="5" s="1"/>
  <c r="V65" i="5"/>
  <c r="E65" i="5" s="1"/>
  <c r="V66" i="5"/>
  <c r="E66" i="5" s="1"/>
  <c r="V67" i="5"/>
  <c r="E67" i="5"/>
  <c r="X67" i="5" s="1"/>
  <c r="V68" i="5"/>
  <c r="E68" i="5"/>
  <c r="V69" i="5"/>
  <c r="E69" i="5"/>
  <c r="X69" i="5" s="1"/>
  <c r="V70" i="5"/>
  <c r="E70" i="5"/>
  <c r="V71" i="5"/>
  <c r="E71" i="5"/>
  <c r="V72" i="5"/>
  <c r="E72" i="5"/>
  <c r="X72" i="5" s="1"/>
  <c r="V73" i="5"/>
  <c r="E73" i="5"/>
  <c r="X73" i="5" s="1"/>
  <c r="V74" i="5"/>
  <c r="E74" i="5"/>
  <c r="V75" i="5"/>
  <c r="E75" i="5"/>
  <c r="X75" i="5" s="1"/>
  <c r="V76" i="5"/>
  <c r="E76" i="5"/>
  <c r="V77" i="5"/>
  <c r="E77" i="5"/>
  <c r="V78" i="5"/>
  <c r="E78" i="5"/>
  <c r="X78" i="5" s="1"/>
  <c r="V79" i="5"/>
  <c r="E79" i="5"/>
  <c r="X79" i="5" s="1"/>
  <c r="V80" i="5"/>
  <c r="E80" i="5"/>
  <c r="V81" i="5"/>
  <c r="E81" i="5"/>
  <c r="X81" i="5" s="1"/>
  <c r="V82" i="5"/>
  <c r="E82" i="5"/>
  <c r="V83" i="5"/>
  <c r="E83" i="5"/>
  <c r="V84" i="5"/>
  <c r="E84" i="5"/>
  <c r="X84" i="5" s="1"/>
  <c r="V85" i="5"/>
  <c r="E85" i="5"/>
  <c r="X85" i="5" s="1"/>
  <c r="V86" i="5"/>
  <c r="E86" i="5"/>
  <c r="V87" i="5"/>
  <c r="E87" i="5"/>
  <c r="X87" i="5" s="1"/>
  <c r="V88" i="5"/>
  <c r="E88" i="5"/>
  <c r="V89" i="5"/>
  <c r="E89" i="5"/>
  <c r="V90" i="5"/>
  <c r="E90" i="5"/>
  <c r="X90" i="5" s="1"/>
  <c r="V91" i="5"/>
  <c r="E91" i="5"/>
  <c r="X91" i="5" s="1"/>
  <c r="V92" i="5"/>
  <c r="E92" i="5"/>
  <c r="V93" i="5"/>
  <c r="E93" i="5"/>
  <c r="X93" i="5" s="1"/>
  <c r="V94" i="5"/>
  <c r="E94" i="5"/>
  <c r="V95" i="5"/>
  <c r="E95" i="5"/>
  <c r="V96" i="5"/>
  <c r="E96" i="5"/>
  <c r="X96" i="5" s="1"/>
  <c r="V97" i="5"/>
  <c r="E97" i="5"/>
  <c r="X97" i="5" s="1"/>
  <c r="V98" i="5"/>
  <c r="E98" i="5"/>
  <c r="V99" i="5"/>
  <c r="E99" i="5"/>
  <c r="X99" i="5" s="1"/>
  <c r="V100" i="5"/>
  <c r="E100" i="5"/>
  <c r="V101" i="5"/>
  <c r="E101" i="5"/>
  <c r="V102" i="5"/>
  <c r="E102" i="5"/>
  <c r="X102" i="5" s="1"/>
  <c r="V103" i="5"/>
  <c r="E103" i="5"/>
  <c r="X103" i="5" s="1"/>
  <c r="V104" i="5"/>
  <c r="E104" i="5"/>
  <c r="V105" i="5"/>
  <c r="E105" i="5"/>
  <c r="X105" i="5" s="1"/>
  <c r="V106" i="5"/>
  <c r="E106" i="5"/>
  <c r="V107" i="5"/>
  <c r="E107" i="5"/>
  <c r="V108" i="5"/>
  <c r="E108" i="5"/>
  <c r="X108" i="5" s="1"/>
  <c r="V109" i="5"/>
  <c r="E109" i="5"/>
  <c r="X109" i="5" s="1"/>
  <c r="V110" i="5"/>
  <c r="E110" i="5"/>
  <c r="V111" i="5"/>
  <c r="E111" i="5"/>
  <c r="X111" i="5" s="1"/>
  <c r="V112" i="5"/>
  <c r="E112" i="5"/>
  <c r="V113" i="5"/>
  <c r="E113" i="5"/>
  <c r="V114" i="5"/>
  <c r="E114" i="5"/>
  <c r="X114" i="5" s="1"/>
  <c r="V115" i="5"/>
  <c r="E115" i="5"/>
  <c r="X115" i="5" s="1"/>
  <c r="V116" i="5"/>
  <c r="E116" i="5"/>
  <c r="V117" i="5"/>
  <c r="E117" i="5"/>
  <c r="X117" i="5" s="1"/>
  <c r="V118" i="5"/>
  <c r="E118" i="5"/>
  <c r="V119" i="5"/>
  <c r="E119" i="5"/>
  <c r="V120" i="5"/>
  <c r="E120" i="5"/>
  <c r="X120" i="5" s="1"/>
  <c r="V121" i="5"/>
  <c r="E121" i="5"/>
  <c r="X121" i="5" s="1"/>
  <c r="V122" i="5"/>
  <c r="E122" i="5"/>
  <c r="V123" i="5"/>
  <c r="E123" i="5"/>
  <c r="V124" i="5"/>
  <c r="E124" i="5"/>
  <c r="V125" i="5"/>
  <c r="E125" i="5"/>
  <c r="V126" i="5"/>
  <c r="E126" i="5"/>
  <c r="X126" i="5" s="1"/>
  <c r="V127" i="5"/>
  <c r="E127" i="5"/>
  <c r="X127" i="5" s="1"/>
  <c r="V128" i="5"/>
  <c r="E128" i="5"/>
  <c r="V129" i="5"/>
  <c r="E129" i="5"/>
  <c r="V130" i="5"/>
  <c r="E130" i="5"/>
  <c r="V131" i="5"/>
  <c r="E131" i="5"/>
  <c r="V132" i="5"/>
  <c r="E132" i="5"/>
  <c r="X132" i="5" s="1"/>
  <c r="V133" i="5"/>
  <c r="E133" i="5"/>
  <c r="X133" i="5" s="1"/>
  <c r="V134" i="5"/>
  <c r="E134" i="5"/>
  <c r="V135" i="5"/>
  <c r="E135" i="5"/>
  <c r="X135" i="5" s="1"/>
  <c r="V136" i="5"/>
  <c r="E136" i="5"/>
  <c r="V137" i="5"/>
  <c r="E137" i="5"/>
  <c r="V138" i="5"/>
  <c r="E138" i="5"/>
  <c r="X138" i="5" s="1"/>
  <c r="V139" i="5"/>
  <c r="E139" i="5"/>
  <c r="X139" i="5" s="1"/>
  <c r="V140" i="5"/>
  <c r="E140" i="5"/>
  <c r="V141" i="5"/>
  <c r="E141" i="5"/>
  <c r="X141" i="5" s="1"/>
  <c r="V142" i="5"/>
  <c r="E142" i="5"/>
  <c r="V143" i="5"/>
  <c r="E143" i="5"/>
  <c r="V144" i="5"/>
  <c r="E144" i="5"/>
  <c r="X144" i="5" s="1"/>
  <c r="V145" i="5"/>
  <c r="E145" i="5"/>
  <c r="X145" i="5" s="1"/>
  <c r="V146" i="5"/>
  <c r="E146" i="5"/>
  <c r="V147" i="5"/>
  <c r="E147" i="5"/>
  <c r="X147" i="5" s="1"/>
  <c r="V148" i="5"/>
  <c r="E148" i="5"/>
  <c r="V149" i="5"/>
  <c r="E149" i="5"/>
  <c r="V150" i="5"/>
  <c r="E150" i="5"/>
  <c r="X150" i="5" s="1"/>
  <c r="V151" i="5"/>
  <c r="E151" i="5"/>
  <c r="X151" i="5" s="1"/>
  <c r="V152" i="5"/>
  <c r="E152" i="5"/>
  <c r="V153" i="5"/>
  <c r="E153" i="5"/>
  <c r="V154" i="5"/>
  <c r="E154" i="5"/>
  <c r="V155" i="5"/>
  <c r="E155" i="5"/>
  <c r="V156" i="5"/>
  <c r="E156" i="5"/>
  <c r="X156" i="5" s="1"/>
  <c r="V157" i="5"/>
  <c r="E157" i="5"/>
  <c r="X157" i="5" s="1"/>
  <c r="V158" i="5"/>
  <c r="E158" i="5"/>
  <c r="V159" i="5"/>
  <c r="E159" i="5"/>
  <c r="X159" i="5" s="1"/>
  <c r="V160" i="5"/>
  <c r="E160" i="5"/>
  <c r="V161" i="5"/>
  <c r="E161" i="5"/>
  <c r="V162" i="5"/>
  <c r="E162" i="5"/>
  <c r="X162" i="5" s="1"/>
  <c r="V163" i="5"/>
  <c r="E163" i="5"/>
  <c r="X163" i="5" s="1"/>
  <c r="V164" i="5"/>
  <c r="E164" i="5"/>
  <c r="V165" i="5"/>
  <c r="E165" i="5"/>
  <c r="X165" i="5" s="1"/>
  <c r="V166" i="5"/>
  <c r="E166" i="5"/>
  <c r="V167" i="5"/>
  <c r="E167" i="5"/>
  <c r="V168" i="5"/>
  <c r="E168" i="5"/>
  <c r="X168" i="5" s="1"/>
  <c r="V169" i="5"/>
  <c r="E169" i="5"/>
  <c r="X169" i="5" s="1"/>
  <c r="V170" i="5"/>
  <c r="E170" i="5"/>
  <c r="V171" i="5"/>
  <c r="E171" i="5"/>
  <c r="X171" i="5" s="1"/>
  <c r="V172" i="5"/>
  <c r="E172" i="5"/>
  <c r="V173" i="5"/>
  <c r="E173" i="5"/>
  <c r="V174" i="5"/>
  <c r="E174" i="5"/>
  <c r="X174" i="5" s="1"/>
  <c r="V175" i="5"/>
  <c r="E175" i="5"/>
  <c r="X175" i="5" s="1"/>
  <c r="V176" i="5"/>
  <c r="E176" i="5"/>
  <c r="V177" i="5"/>
  <c r="E177" i="5"/>
  <c r="X177" i="5" s="1"/>
  <c r="V178" i="5"/>
  <c r="E178" i="5"/>
  <c r="V179" i="5"/>
  <c r="E179" i="5"/>
  <c r="V180" i="5"/>
  <c r="E180" i="5"/>
  <c r="X180" i="5" s="1"/>
  <c r="V181" i="5"/>
  <c r="E181" i="5"/>
  <c r="X181" i="5" s="1"/>
  <c r="V182" i="5"/>
  <c r="E182" i="5"/>
  <c r="V183" i="5"/>
  <c r="E183" i="5"/>
  <c r="X183" i="5" s="1"/>
  <c r="V184" i="5"/>
  <c r="E184" i="5"/>
  <c r="V185" i="5"/>
  <c r="E185" i="5"/>
  <c r="V186" i="5"/>
  <c r="E186" i="5"/>
  <c r="X186" i="5" s="1"/>
  <c r="V187" i="5"/>
  <c r="E187" i="5"/>
  <c r="X187" i="5" s="1"/>
  <c r="V188" i="5"/>
  <c r="E188" i="5"/>
  <c r="V189" i="5"/>
  <c r="E189" i="5"/>
  <c r="X189" i="5" s="1"/>
  <c r="V190" i="5"/>
  <c r="E190" i="5"/>
  <c r="V191" i="5"/>
  <c r="E191" i="5"/>
  <c r="V192" i="5"/>
  <c r="E192" i="5"/>
  <c r="X192" i="5" s="1"/>
  <c r="V193" i="5"/>
  <c r="E193" i="5"/>
  <c r="X193" i="5" s="1"/>
  <c r="V194" i="5"/>
  <c r="E194" i="5"/>
  <c r="V195" i="5"/>
  <c r="E195" i="5"/>
  <c r="X195" i="5" s="1"/>
  <c r="V196" i="5"/>
  <c r="E196" i="5"/>
  <c r="V197" i="5"/>
  <c r="E197" i="5"/>
  <c r="V198" i="5"/>
  <c r="E198" i="5"/>
  <c r="X198" i="5" s="1"/>
  <c r="V199" i="5"/>
  <c r="E199" i="5"/>
  <c r="X199" i="5" s="1"/>
  <c r="V200" i="5"/>
  <c r="E200" i="5"/>
  <c r="V201" i="5"/>
  <c r="E201" i="5"/>
  <c r="X201" i="5" s="1"/>
  <c r="V202" i="5"/>
  <c r="E202" i="5"/>
  <c r="V203" i="5"/>
  <c r="E203" i="5"/>
  <c r="V204" i="5"/>
  <c r="E204" i="5"/>
  <c r="X204" i="5" s="1"/>
  <c r="V205" i="5"/>
  <c r="E205" i="5"/>
  <c r="X205" i="5" s="1"/>
  <c r="V206" i="5"/>
  <c r="E206" i="5"/>
  <c r="V207" i="5"/>
  <c r="E207" i="5"/>
  <c r="V208" i="5"/>
  <c r="E208" i="5"/>
  <c r="V209" i="5"/>
  <c r="E209" i="5"/>
  <c r="V210" i="5"/>
  <c r="E210" i="5"/>
  <c r="X210" i="5" s="1"/>
  <c r="V211" i="5"/>
  <c r="E211" i="5"/>
  <c r="X211" i="5" s="1"/>
  <c r="V212" i="5"/>
  <c r="E212" i="5"/>
  <c r="V213" i="5"/>
  <c r="E213" i="5"/>
  <c r="X213" i="5" s="1"/>
  <c r="V214" i="5"/>
  <c r="E214" i="5"/>
  <c r="V215" i="5"/>
  <c r="E215" i="5"/>
  <c r="V216" i="5"/>
  <c r="E216" i="5"/>
  <c r="X216" i="5" s="1"/>
  <c r="V217" i="5"/>
  <c r="E217" i="5"/>
  <c r="X217" i="5" s="1"/>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V228" i="5"/>
  <c r="E228" i="5"/>
  <c r="X228" i="5" s="1"/>
  <c r="V229" i="5"/>
  <c r="E229" i="5"/>
  <c r="X229" i="5" s="1"/>
  <c r="V230" i="5"/>
  <c r="E230" i="5"/>
  <c r="V231" i="5"/>
  <c r="E231" i="5"/>
  <c r="X231" i="5" s="1"/>
  <c r="V232" i="5"/>
  <c r="E232" i="5"/>
  <c r="V233" i="5"/>
  <c r="E233" i="5"/>
  <c r="V234" i="5"/>
  <c r="E234" i="5"/>
  <c r="X234" i="5" s="1"/>
  <c r="V235" i="5"/>
  <c r="E235" i="5"/>
  <c r="X235" i="5" s="1"/>
  <c r="V236" i="5"/>
  <c r="E236" i="5"/>
  <c r="V237" i="5"/>
  <c r="E237" i="5"/>
  <c r="X237" i="5" s="1"/>
  <c r="V238" i="5"/>
  <c r="E238" i="5"/>
  <c r="V239" i="5"/>
  <c r="E239" i="5"/>
  <c r="V240" i="5"/>
  <c r="E240" i="5"/>
  <c r="X240" i="5" s="1"/>
  <c r="V241" i="5"/>
  <c r="E241" i="5"/>
  <c r="X241" i="5" s="1"/>
  <c r="V242" i="5"/>
  <c r="E242" i="5"/>
  <c r="V243" i="5"/>
  <c r="E243" i="5"/>
  <c r="X243" i="5" s="1"/>
  <c r="V244" i="5"/>
  <c r="E244" i="5"/>
  <c r="V245" i="5"/>
  <c r="E245" i="5"/>
  <c r="V246" i="5"/>
  <c r="E246" i="5"/>
  <c r="X246" i="5" s="1"/>
  <c r="V247" i="5"/>
  <c r="E247" i="5"/>
  <c r="X247" i="5" s="1"/>
  <c r="V248" i="5"/>
  <c r="E248" i="5"/>
  <c r="V249" i="5"/>
  <c r="E249" i="5"/>
  <c r="X249" i="5" s="1"/>
  <c r="V250" i="5"/>
  <c r="E250" i="5"/>
  <c r="V251" i="5"/>
  <c r="E251" i="5"/>
  <c r="V252" i="5"/>
  <c r="E252" i="5"/>
  <c r="X252" i="5" s="1"/>
  <c r="V253" i="5"/>
  <c r="E253" i="5"/>
  <c r="X253" i="5" s="1"/>
  <c r="V254" i="5"/>
  <c r="E254" i="5"/>
  <c r="V255" i="5"/>
  <c r="E255" i="5"/>
  <c r="X255" i="5" s="1"/>
  <c r="V256" i="5"/>
  <c r="E256" i="5"/>
  <c r="V257" i="5"/>
  <c r="E257" i="5"/>
  <c r="V258" i="5"/>
  <c r="E258" i="5"/>
  <c r="X258" i="5" s="1"/>
  <c r="V259" i="5"/>
  <c r="E259" i="5"/>
  <c r="X259" i="5" s="1"/>
  <c r="V260" i="5"/>
  <c r="E260" i="5"/>
  <c r="V261" i="5"/>
  <c r="E261" i="5"/>
  <c r="X261" i="5" s="1"/>
  <c r="V262" i="5"/>
  <c r="E262" i="5"/>
  <c r="V263" i="5"/>
  <c r="E263" i="5"/>
  <c r="V264" i="5"/>
  <c r="E264" i="5"/>
  <c r="X264" i="5" s="1"/>
  <c r="V265" i="5"/>
  <c r="E265" i="5"/>
  <c r="X265" i="5" s="1"/>
  <c r="V266" i="5"/>
  <c r="E266" i="5"/>
  <c r="V267" i="5"/>
  <c r="E267" i="5"/>
  <c r="X267" i="5" s="1"/>
  <c r="V268" i="5"/>
  <c r="E268" i="5"/>
  <c r="V269" i="5"/>
  <c r="E269" i="5"/>
  <c r="V270" i="5"/>
  <c r="E270" i="5"/>
  <c r="X270" i="5" s="1"/>
  <c r="V271" i="5"/>
  <c r="E271" i="5"/>
  <c r="X271" i="5" s="1"/>
  <c r="V272" i="5"/>
  <c r="E272" i="5"/>
  <c r="V273" i="5"/>
  <c r="E273" i="5"/>
  <c r="X273" i="5" s="1"/>
  <c r="V274" i="5"/>
  <c r="E274" i="5"/>
  <c r="V275" i="5"/>
  <c r="E275" i="5"/>
  <c r="V276" i="5"/>
  <c r="E276" i="5"/>
  <c r="X276" i="5" s="1"/>
  <c r="V277" i="5"/>
  <c r="E277" i="5"/>
  <c r="X277" i="5" s="1"/>
  <c r="V278" i="5"/>
  <c r="E278" i="5"/>
  <c r="V279" i="5"/>
  <c r="E279" i="5"/>
  <c r="X279" i="5" s="1"/>
  <c r="V280" i="5"/>
  <c r="E280" i="5"/>
  <c r="V281" i="5"/>
  <c r="E281" i="5"/>
  <c r="V282" i="5"/>
  <c r="E282" i="5"/>
  <c r="X282" i="5" s="1"/>
  <c r="V283" i="5"/>
  <c r="E283" i="5"/>
  <c r="X283" i="5" s="1"/>
  <c r="V284" i="5"/>
  <c r="E284" i="5"/>
  <c r="V285" i="5"/>
  <c r="E285" i="5"/>
  <c r="X285" i="5" s="1"/>
  <c r="V286" i="5"/>
  <c r="E286" i="5"/>
  <c r="V287" i="5"/>
  <c r="E287" i="5"/>
  <c r="V288" i="5"/>
  <c r="E288" i="5"/>
  <c r="X288" i="5" s="1"/>
  <c r="V289" i="5"/>
  <c r="E289" i="5"/>
  <c r="X289" i="5" s="1"/>
  <c r="V290" i="5"/>
  <c r="E290" i="5"/>
  <c r="V291" i="5"/>
  <c r="E291" i="5"/>
  <c r="X291" i="5" s="1"/>
  <c r="V292" i="5"/>
  <c r="E292" i="5"/>
  <c r="V293" i="5"/>
  <c r="E293" i="5"/>
  <c r="V294" i="5"/>
  <c r="E294" i="5"/>
  <c r="X294" i="5" s="1"/>
  <c r="V295" i="5"/>
  <c r="E295" i="5"/>
  <c r="X295" i="5" s="1"/>
  <c r="V296" i="5"/>
  <c r="E296" i="5"/>
  <c r="V297" i="5"/>
  <c r="E297" i="5"/>
  <c r="X297" i="5" s="1"/>
  <c r="V298" i="5"/>
  <c r="E298" i="5"/>
  <c r="V299" i="5"/>
  <c r="E299" i="5"/>
  <c r="V300" i="5"/>
  <c r="E300" i="5"/>
  <c r="X300" i="5" s="1"/>
  <c r="V301" i="5"/>
  <c r="E301" i="5"/>
  <c r="X301" i="5" s="1"/>
  <c r="V302" i="5"/>
  <c r="E302" i="5"/>
  <c r="V303" i="5"/>
  <c r="E303" i="5"/>
  <c r="X303" i="5" s="1"/>
  <c r="V304" i="5"/>
  <c r="E304" i="5"/>
  <c r="V305" i="5"/>
  <c r="E305" i="5"/>
  <c r="V306" i="5"/>
  <c r="E306" i="5"/>
  <c r="X306" i="5" s="1"/>
  <c r="V307" i="5"/>
  <c r="E307" i="5"/>
  <c r="X307" i="5" s="1"/>
  <c r="V308" i="5"/>
  <c r="E308" i="5"/>
  <c r="V309" i="5"/>
  <c r="E309" i="5"/>
  <c r="X309" i="5" s="1"/>
  <c r="V310" i="5"/>
  <c r="E310" i="5"/>
  <c r="V311" i="5"/>
  <c r="E311" i="5"/>
  <c r="V312" i="5"/>
  <c r="E312" i="5"/>
  <c r="X312" i="5" s="1"/>
  <c r="V313" i="5"/>
  <c r="E313" i="5"/>
  <c r="X313" i="5" s="1"/>
  <c r="V314" i="5"/>
  <c r="E314" i="5"/>
  <c r="V315" i="5"/>
  <c r="E315" i="5"/>
  <c r="V316" i="5"/>
  <c r="E316" i="5"/>
  <c r="V317" i="5"/>
  <c r="E317" i="5"/>
  <c r="V318" i="5"/>
  <c r="E318" i="5"/>
  <c r="X318" i="5" s="1"/>
  <c r="V319" i="5"/>
  <c r="E319" i="5"/>
  <c r="X319" i="5" s="1"/>
  <c r="V320" i="5"/>
  <c r="E320" i="5"/>
  <c r="V321" i="5"/>
  <c r="E321" i="5"/>
  <c r="X321" i="5" s="1"/>
  <c r="V322" i="5"/>
  <c r="E322" i="5"/>
  <c r="V323" i="5"/>
  <c r="E323" i="5"/>
  <c r="V324" i="5"/>
  <c r="E324" i="5"/>
  <c r="X324" i="5" s="1"/>
  <c r="V325" i="5"/>
  <c r="E325" i="5"/>
  <c r="X325" i="5" s="1"/>
  <c r="V326" i="5"/>
  <c r="E326" i="5"/>
  <c r="V327" i="5"/>
  <c r="E327" i="5"/>
  <c r="X327" i="5" s="1"/>
  <c r="V328" i="5"/>
  <c r="E328" i="5"/>
  <c r="V329" i="5"/>
  <c r="E329" i="5"/>
  <c r="V330" i="5"/>
  <c r="E330" i="5"/>
  <c r="X330" i="5" s="1"/>
  <c r="V331" i="5"/>
  <c r="E331" i="5"/>
  <c r="X331" i="5" s="1"/>
  <c r="V332" i="5"/>
  <c r="E332" i="5"/>
  <c r="V333" i="5"/>
  <c r="E333" i="5"/>
  <c r="X333" i="5" s="1"/>
  <c r="V334" i="5"/>
  <c r="E334" i="5"/>
  <c r="V335" i="5"/>
  <c r="E335" i="5"/>
  <c r="V336" i="5"/>
  <c r="E336" i="5"/>
  <c r="X336" i="5" s="1"/>
  <c r="V337" i="5"/>
  <c r="E337" i="5"/>
  <c r="X337" i="5" s="1"/>
  <c r="V338" i="5"/>
  <c r="E338" i="5"/>
  <c r="V339" i="5"/>
  <c r="E339" i="5"/>
  <c r="X339" i="5" s="1"/>
  <c r="V340" i="5"/>
  <c r="E340" i="5"/>
  <c r="V341" i="5"/>
  <c r="E341" i="5"/>
  <c r="V342" i="5"/>
  <c r="E342" i="5"/>
  <c r="X342" i="5" s="1"/>
  <c r="V343" i="5"/>
  <c r="E343" i="5"/>
  <c r="X343" i="5" s="1"/>
  <c r="V344" i="5"/>
  <c r="E344" i="5"/>
  <c r="V345" i="5"/>
  <c r="E345" i="5"/>
  <c r="X345" i="5" s="1"/>
  <c r="V346" i="5"/>
  <c r="E346" i="5"/>
  <c r="V347" i="5"/>
  <c r="E347" i="5"/>
  <c r="V348" i="5"/>
  <c r="E348" i="5"/>
  <c r="X348" i="5" s="1"/>
  <c r="V349" i="5"/>
  <c r="E349" i="5"/>
  <c r="X349" i="5" s="1"/>
  <c r="V350" i="5"/>
  <c r="E350" i="5"/>
  <c r="V351" i="5"/>
  <c r="E351" i="5"/>
  <c r="X351" i="5" s="1"/>
  <c r="V352" i="5"/>
  <c r="E352" i="5"/>
  <c r="V353" i="5"/>
  <c r="E353" i="5"/>
  <c r="V354" i="5"/>
  <c r="E354" i="5"/>
  <c r="X354" i="5" s="1"/>
  <c r="V355" i="5"/>
  <c r="E355" i="5"/>
  <c r="X355" i="5" s="1"/>
  <c r="V356" i="5"/>
  <c r="E356" i="5"/>
  <c r="V357" i="5"/>
  <c r="E357" i="5"/>
  <c r="X357" i="5" s="1"/>
  <c r="V358" i="5"/>
  <c r="E358" i="5"/>
  <c r="V359" i="5"/>
  <c r="E359" i="5"/>
  <c r="V360" i="5"/>
  <c r="E360" i="5"/>
  <c r="X360" i="5" s="1"/>
  <c r="V361" i="5"/>
  <c r="E361" i="5"/>
  <c r="X361" i="5" s="1"/>
  <c r="V362" i="5"/>
  <c r="E362" i="5"/>
  <c r="V363" i="5"/>
  <c r="E363" i="5"/>
  <c r="X363" i="5" s="1"/>
  <c r="V364" i="5"/>
  <c r="E364" i="5"/>
  <c r="V365" i="5"/>
  <c r="E365" i="5"/>
  <c r="V366" i="5"/>
  <c r="E366" i="5"/>
  <c r="X366" i="5" s="1"/>
  <c r="V367" i="5"/>
  <c r="E367" i="5"/>
  <c r="X367" i="5" s="1"/>
  <c r="V368" i="5"/>
  <c r="E368" i="5"/>
  <c r="V369" i="5"/>
  <c r="E369" i="5"/>
  <c r="X369" i="5" s="1"/>
  <c r="V370" i="5"/>
  <c r="E370" i="5"/>
  <c r="V371" i="5"/>
  <c r="E371" i="5"/>
  <c r="V372" i="5"/>
  <c r="E372" i="5"/>
  <c r="X372" i="5" s="1"/>
  <c r="V373" i="5"/>
  <c r="E373" i="5"/>
  <c r="X373" i="5" s="1"/>
  <c r="V374" i="5"/>
  <c r="E374" i="5"/>
  <c r="V375" i="5"/>
  <c r="E375" i="5"/>
  <c r="X375" i="5" s="1"/>
  <c r="V376" i="5"/>
  <c r="E376" i="5"/>
  <c r="V377" i="5"/>
  <c r="E377" i="5"/>
  <c r="V378" i="5"/>
  <c r="E378" i="5"/>
  <c r="X378" i="5" s="1"/>
  <c r="V379" i="5"/>
  <c r="E379" i="5"/>
  <c r="X379" i="5" s="1"/>
  <c r="V380" i="5"/>
  <c r="E380" i="5"/>
  <c r="V381" i="5"/>
  <c r="E381" i="5"/>
  <c r="X381" i="5" s="1"/>
  <c r="V382" i="5"/>
  <c r="E382" i="5"/>
  <c r="V383" i="5"/>
  <c r="E383" i="5"/>
  <c r="V384" i="5"/>
  <c r="E384" i="5"/>
  <c r="X384" i="5" s="1"/>
  <c r="V385" i="5"/>
  <c r="E385" i="5"/>
  <c r="X385" i="5" s="1"/>
  <c r="V386" i="5"/>
  <c r="E386" i="5"/>
  <c r="V387" i="5"/>
  <c r="E387" i="5"/>
  <c r="X387" i="5" s="1"/>
  <c r="V388" i="5"/>
  <c r="E388" i="5"/>
  <c r="V389" i="5"/>
  <c r="E389" i="5"/>
  <c r="V390" i="5"/>
  <c r="E390" i="5"/>
  <c r="X390" i="5" s="1"/>
  <c r="V391" i="5"/>
  <c r="E391" i="5"/>
  <c r="X391" i="5" s="1"/>
  <c r="V392" i="5"/>
  <c r="E392" i="5"/>
  <c r="V393" i="5"/>
  <c r="E393" i="5"/>
  <c r="X393" i="5" s="1"/>
  <c r="V394" i="5"/>
  <c r="E394" i="5"/>
  <c r="V395" i="5"/>
  <c r="E395" i="5"/>
  <c r="V396" i="5"/>
  <c r="E396" i="5"/>
  <c r="X396" i="5" s="1"/>
  <c r="V397" i="5"/>
  <c r="E397" i="5"/>
  <c r="X397" i="5" s="1"/>
  <c r="V398" i="5"/>
  <c r="E398" i="5"/>
  <c r="V399" i="5"/>
  <c r="E399" i="5"/>
  <c r="X399" i="5" s="1"/>
  <c r="V400" i="5"/>
  <c r="E400" i="5"/>
  <c r="V401" i="5"/>
  <c r="E401" i="5"/>
  <c r="V402" i="5"/>
  <c r="E402" i="5"/>
  <c r="X402" i="5" s="1"/>
  <c r="V403" i="5"/>
  <c r="E403" i="5"/>
  <c r="X403" i="5" s="1"/>
  <c r="V404" i="5"/>
  <c r="E404" i="5"/>
  <c r="V405" i="5"/>
  <c r="E405" i="5"/>
  <c r="X405" i="5" s="1"/>
  <c r="V406" i="5"/>
  <c r="E406" i="5"/>
  <c r="V407" i="5"/>
  <c r="E407" i="5"/>
  <c r="V408" i="5"/>
  <c r="E408" i="5"/>
  <c r="X408" i="5" s="1"/>
  <c r="V409" i="5"/>
  <c r="E409" i="5"/>
  <c r="X409" i="5" s="1"/>
  <c r="V410" i="5"/>
  <c r="E410" i="5"/>
  <c r="V411" i="5"/>
  <c r="E411" i="5"/>
  <c r="X411" i="5" s="1"/>
  <c r="V412" i="5"/>
  <c r="E412" i="5"/>
  <c r="V413" i="5"/>
  <c r="E413" i="5"/>
  <c r="V414" i="5"/>
  <c r="E414" i="5"/>
  <c r="X414" i="5" s="1"/>
  <c r="V415" i="5"/>
  <c r="E415" i="5"/>
  <c r="X415" i="5" s="1"/>
  <c r="V416" i="5"/>
  <c r="E416" i="5"/>
  <c r="V417" i="5"/>
  <c r="E417" i="5"/>
  <c r="X417" i="5" s="1"/>
  <c r="V418" i="5"/>
  <c r="E418" i="5"/>
  <c r="V419" i="5"/>
  <c r="E419" i="5"/>
  <c r="V420" i="5"/>
  <c r="E420" i="5"/>
  <c r="X420" i="5" s="1"/>
  <c r="V421" i="5"/>
  <c r="E421" i="5"/>
  <c r="X421" i="5" s="1"/>
  <c r="V422" i="5"/>
  <c r="E422" i="5"/>
  <c r="V423" i="5"/>
  <c r="E423" i="5"/>
  <c r="X423" i="5" s="1"/>
  <c r="V424" i="5"/>
  <c r="E424" i="5"/>
  <c r="V425" i="5"/>
  <c r="E425" i="5"/>
  <c r="V426" i="5"/>
  <c r="E426" i="5"/>
  <c r="X426" i="5" s="1"/>
  <c r="V427" i="5"/>
  <c r="E427" i="5"/>
  <c r="X427" i="5" s="1"/>
  <c r="V428" i="5"/>
  <c r="E428" i="5"/>
  <c r="V429" i="5"/>
  <c r="E429" i="5"/>
  <c r="X429" i="5" s="1"/>
  <c r="V430" i="5"/>
  <c r="E430" i="5"/>
  <c r="V431" i="5"/>
  <c r="E431" i="5"/>
  <c r="V432" i="5"/>
  <c r="E432" i="5"/>
  <c r="X432" i="5" s="1"/>
  <c r="V433" i="5"/>
  <c r="E433" i="5"/>
  <c r="X433" i="5" s="1"/>
  <c r="V434" i="5"/>
  <c r="E434" i="5"/>
  <c r="V435" i="5"/>
  <c r="E435" i="5"/>
  <c r="V436" i="5"/>
  <c r="E436" i="5"/>
  <c r="V437" i="5"/>
  <c r="E437" i="5"/>
  <c r="V438" i="5"/>
  <c r="E438" i="5"/>
  <c r="X438" i="5" s="1"/>
  <c r="V439" i="5"/>
  <c r="E439" i="5"/>
  <c r="X439" i="5" s="1"/>
  <c r="V440" i="5"/>
  <c r="E440" i="5"/>
  <c r="V441" i="5"/>
  <c r="E441" i="5"/>
  <c r="X441" i="5" s="1"/>
  <c r="V442" i="5"/>
  <c r="E442" i="5"/>
  <c r="V443" i="5"/>
  <c r="E443" i="5"/>
  <c r="V444" i="5"/>
  <c r="E444" i="5"/>
  <c r="X444" i="5" s="1"/>
  <c r="V445" i="5"/>
  <c r="E445" i="5"/>
  <c r="X445" i="5" s="1"/>
  <c r="V446" i="5"/>
  <c r="E446" i="5"/>
  <c r="V447" i="5"/>
  <c r="E447" i="5"/>
  <c r="X447" i="5" s="1"/>
  <c r="V448" i="5"/>
  <c r="E448" i="5"/>
  <c r="V449" i="5"/>
  <c r="E449" i="5"/>
  <c r="V450" i="5"/>
  <c r="E450" i="5"/>
  <c r="X450" i="5" s="1"/>
  <c r="V451" i="5"/>
  <c r="E451" i="5"/>
  <c r="X451" i="5" s="1"/>
  <c r="V452" i="5"/>
  <c r="E452" i="5"/>
  <c r="V453" i="5"/>
  <c r="E453" i="5"/>
  <c r="X453" i="5" s="1"/>
  <c r="V454" i="5"/>
  <c r="E454" i="5"/>
  <c r="V455" i="5"/>
  <c r="E455" i="5"/>
  <c r="V456" i="5"/>
  <c r="E456" i="5"/>
  <c r="X456" i="5" s="1"/>
  <c r="V457" i="5"/>
  <c r="E457" i="5"/>
  <c r="X457" i="5" s="1"/>
  <c r="V458" i="5"/>
  <c r="E458" i="5"/>
  <c r="V459" i="5"/>
  <c r="E459" i="5"/>
  <c r="X459" i="5" s="1"/>
  <c r="V460" i="5"/>
  <c r="E460" i="5"/>
  <c r="V461" i="5"/>
  <c r="E461" i="5"/>
  <c r="V462" i="5"/>
  <c r="E462" i="5"/>
  <c r="X462" i="5" s="1"/>
  <c r="V463" i="5"/>
  <c r="E463" i="5"/>
  <c r="X463" i="5" s="1"/>
  <c r="V464" i="5"/>
  <c r="E464" i="5"/>
  <c r="V465" i="5"/>
  <c r="E465" i="5"/>
  <c r="X465" i="5" s="1"/>
  <c r="V466" i="5"/>
  <c r="E466" i="5"/>
  <c r="V467" i="5"/>
  <c r="E467" i="5"/>
  <c r="V468" i="5"/>
  <c r="E468" i="5"/>
  <c r="X468" i="5" s="1"/>
  <c r="V469" i="5"/>
  <c r="E469" i="5"/>
  <c r="X469" i="5" s="1"/>
  <c r="V470" i="5"/>
  <c r="E470" i="5"/>
  <c r="V471" i="5"/>
  <c r="E471" i="5"/>
  <c r="X471" i="5" s="1"/>
  <c r="V472" i="5"/>
  <c r="E472" i="5"/>
  <c r="V473" i="5"/>
  <c r="E473" i="5"/>
  <c r="V474" i="5"/>
  <c r="E474" i="5"/>
  <c r="X474" i="5" s="1"/>
  <c r="V475" i="5"/>
  <c r="E475" i="5"/>
  <c r="X475" i="5" s="1"/>
  <c r="V476" i="5"/>
  <c r="E476" i="5"/>
  <c r="V477" i="5"/>
  <c r="E477" i="5"/>
  <c r="X477" i="5" s="1"/>
  <c r="V478" i="5"/>
  <c r="E478" i="5"/>
  <c r="V479" i="5"/>
  <c r="E479" i="5"/>
  <c r="V480" i="5"/>
  <c r="E480" i="5"/>
  <c r="X480" i="5" s="1"/>
  <c r="V481" i="5"/>
  <c r="E481" i="5"/>
  <c r="X481" i="5" s="1"/>
  <c r="V482" i="5"/>
  <c r="E482" i="5"/>
  <c r="V483" i="5"/>
  <c r="E483" i="5"/>
  <c r="X483" i="5" s="1"/>
  <c r="V484" i="5"/>
  <c r="E484" i="5"/>
  <c r="V485" i="5"/>
  <c r="E485" i="5"/>
  <c r="V486" i="5"/>
  <c r="E486" i="5"/>
  <c r="X486" i="5" s="1"/>
  <c r="V487" i="5"/>
  <c r="E487" i="5"/>
  <c r="X487" i="5" s="1"/>
  <c r="V488" i="5"/>
  <c r="E488" i="5"/>
  <c r="V489" i="5"/>
  <c r="E489" i="5"/>
  <c r="X489" i="5" s="1"/>
  <c r="V490" i="5"/>
  <c r="E490" i="5"/>
  <c r="V491" i="5"/>
  <c r="E491" i="5"/>
  <c r="V492" i="5"/>
  <c r="E492" i="5"/>
  <c r="X492" i="5" s="1"/>
  <c r="V493" i="5"/>
  <c r="E493" i="5"/>
  <c r="X493" i="5" s="1"/>
  <c r="V494" i="5"/>
  <c r="E494" i="5"/>
  <c r="V495" i="5"/>
  <c r="E495" i="5"/>
  <c r="X495" i="5" s="1"/>
  <c r="V496" i="5"/>
  <c r="E496" i="5"/>
  <c r="V497" i="5"/>
  <c r="E497" i="5"/>
  <c r="V498" i="5"/>
  <c r="E498" i="5"/>
  <c r="X498" i="5" s="1"/>
  <c r="V499" i="5"/>
  <c r="E499" i="5"/>
  <c r="X499" i="5" s="1"/>
  <c r="V500" i="5"/>
  <c r="E500" i="5"/>
  <c r="V501" i="5"/>
  <c r="E501" i="5"/>
  <c r="V502" i="5"/>
  <c r="E502" i="5"/>
  <c r="V503" i="5"/>
  <c r="E503" i="5"/>
  <c r="V504" i="5"/>
  <c r="E504" i="5"/>
  <c r="X504" i="5" s="1"/>
  <c r="V505" i="5"/>
  <c r="E505" i="5"/>
  <c r="X505" i="5" s="1"/>
  <c r="V506" i="5"/>
  <c r="E506" i="5"/>
  <c r="V507" i="5"/>
  <c r="E507" i="5"/>
  <c r="X507" i="5" s="1"/>
  <c r="V508" i="5"/>
  <c r="E508" i="5"/>
  <c r="V509" i="5"/>
  <c r="E509" i="5"/>
  <c r="V510" i="5"/>
  <c r="E510" i="5"/>
  <c r="X510" i="5" s="1"/>
  <c r="V511" i="5"/>
  <c r="E511" i="5"/>
  <c r="X511" i="5" s="1"/>
  <c r="V512" i="5"/>
  <c r="E512" i="5"/>
  <c r="V513" i="5"/>
  <c r="E513" i="5"/>
  <c r="X513" i="5" s="1"/>
  <c r="V514" i="5"/>
  <c r="E514" i="5"/>
  <c r="V515" i="5"/>
  <c r="E515" i="5"/>
  <c r="V516" i="5"/>
  <c r="E516" i="5"/>
  <c r="X516" i="5" s="1"/>
  <c r="V517" i="5"/>
  <c r="E517" i="5"/>
  <c r="X517" i="5" s="1"/>
  <c r="V518" i="5"/>
  <c r="E518" i="5"/>
  <c r="V519" i="5"/>
  <c r="E519" i="5"/>
  <c r="X519" i="5" s="1"/>
  <c r="V520" i="5"/>
  <c r="E520" i="5"/>
  <c r="V521" i="5"/>
  <c r="E521" i="5"/>
  <c r="V522" i="5"/>
  <c r="E522" i="5"/>
  <c r="X522" i="5" s="1"/>
  <c r="V523" i="5"/>
  <c r="E523" i="5"/>
  <c r="X523" i="5" s="1"/>
  <c r="V524" i="5"/>
  <c r="E524" i="5"/>
  <c r="V525" i="5"/>
  <c r="E525" i="5"/>
  <c r="X525" i="5" s="1"/>
  <c r="V526" i="5"/>
  <c r="E526" i="5"/>
  <c r="V527" i="5"/>
  <c r="E527" i="5"/>
  <c r="V528" i="5"/>
  <c r="E528" i="5"/>
  <c r="X528" i="5" s="1"/>
  <c r="V529" i="5"/>
  <c r="E529" i="5"/>
  <c r="X529" i="5" s="1"/>
  <c r="V530" i="5"/>
  <c r="E530" i="5"/>
  <c r="V531" i="5"/>
  <c r="E531" i="5"/>
  <c r="X531" i="5" s="1"/>
  <c r="V532" i="5"/>
  <c r="E532" i="5"/>
  <c r="V533" i="5"/>
  <c r="E533" i="5"/>
  <c r="V534" i="5"/>
  <c r="E534" i="5"/>
  <c r="X534" i="5" s="1"/>
  <c r="V535" i="5"/>
  <c r="E535" i="5"/>
  <c r="X535" i="5" s="1"/>
  <c r="V536" i="5"/>
  <c r="E536" i="5"/>
  <c r="V537" i="5"/>
  <c r="E537" i="5"/>
  <c r="X537" i="5" s="1"/>
  <c r="V538" i="5"/>
  <c r="E538" i="5"/>
  <c r="V539" i="5"/>
  <c r="E539" i="5"/>
  <c r="V540" i="5"/>
  <c r="E540" i="5"/>
  <c r="X540" i="5" s="1"/>
  <c r="V541" i="5"/>
  <c r="E541" i="5"/>
  <c r="X541" i="5" s="1"/>
  <c r="V542" i="5"/>
  <c r="E542" i="5"/>
  <c r="V543" i="5"/>
  <c r="E543" i="5"/>
  <c r="X543" i="5" s="1"/>
  <c r="V544" i="5"/>
  <c r="E544" i="5"/>
  <c r="V545" i="5"/>
  <c r="E545" i="5"/>
  <c r="V546" i="5"/>
  <c r="E546" i="5"/>
  <c r="X546" i="5" s="1"/>
  <c r="V547" i="5"/>
  <c r="E547" i="5"/>
  <c r="X547" i="5" s="1"/>
  <c r="V548" i="5"/>
  <c r="E548" i="5"/>
  <c r="V549" i="5"/>
  <c r="E549" i="5"/>
  <c r="X549" i="5" s="1"/>
  <c r="V550" i="5"/>
  <c r="E550" i="5"/>
  <c r="V551" i="5"/>
  <c r="E551" i="5"/>
  <c r="V552" i="5"/>
  <c r="E552" i="5"/>
  <c r="X552" i="5" s="1"/>
  <c r="V553" i="5"/>
  <c r="E553" i="5"/>
  <c r="X553" i="5" s="1"/>
  <c r="V554" i="5"/>
  <c r="E554" i="5"/>
  <c r="V555" i="5"/>
  <c r="E555" i="5"/>
  <c r="X555" i="5" s="1"/>
  <c r="V556" i="5"/>
  <c r="E556" i="5"/>
  <c r="V557" i="5"/>
  <c r="E557" i="5"/>
  <c r="V558" i="5"/>
  <c r="E558" i="5"/>
  <c r="X558" i="5" s="1"/>
  <c r="V559" i="5"/>
  <c r="E559" i="5"/>
  <c r="X559" i="5" s="1"/>
  <c r="V560" i="5"/>
  <c r="E560" i="5"/>
  <c r="V561" i="5"/>
  <c r="E561" i="5"/>
  <c r="X561" i="5" s="1"/>
  <c r="V562" i="5"/>
  <c r="E562" i="5"/>
  <c r="V563" i="5"/>
  <c r="E563" i="5"/>
  <c r="V564" i="5"/>
  <c r="E564" i="5"/>
  <c r="X564" i="5" s="1"/>
  <c r="V565" i="5"/>
  <c r="E565" i="5"/>
  <c r="X565" i="5" s="1"/>
  <c r="V566" i="5"/>
  <c r="E566" i="5"/>
  <c r="V567" i="5"/>
  <c r="E567" i="5"/>
  <c r="X567" i="5" s="1"/>
  <c r="V568" i="5"/>
  <c r="E568" i="5"/>
  <c r="V569" i="5"/>
  <c r="E569" i="5"/>
  <c r="V570" i="5"/>
  <c r="E570" i="5"/>
  <c r="X570" i="5" s="1"/>
  <c r="V571" i="5"/>
  <c r="E571" i="5"/>
  <c r="X571" i="5" s="1"/>
  <c r="V572" i="5"/>
  <c r="E572" i="5"/>
  <c r="V573" i="5"/>
  <c r="E573" i="5"/>
  <c r="X573" i="5" s="1"/>
  <c r="V574" i="5"/>
  <c r="E574" i="5"/>
  <c r="V575" i="5"/>
  <c r="E575" i="5"/>
  <c r="V576" i="5"/>
  <c r="E576" i="5"/>
  <c r="X576" i="5" s="1"/>
  <c r="V577" i="5"/>
  <c r="E577" i="5"/>
  <c r="X577" i="5" s="1"/>
  <c r="V578" i="5"/>
  <c r="E578" i="5"/>
  <c r="V579" i="5"/>
  <c r="E579" i="5"/>
  <c r="X579" i="5" s="1"/>
  <c r="V580" i="5"/>
  <c r="E580" i="5"/>
  <c r="V581" i="5"/>
  <c r="E581" i="5"/>
  <c r="V582" i="5"/>
  <c r="E582" i="5"/>
  <c r="X582" i="5" s="1"/>
  <c r="V583" i="5"/>
  <c r="E583" i="5"/>
  <c r="X583" i="5" s="1"/>
  <c r="V584" i="5"/>
  <c r="E584" i="5"/>
  <c r="V585" i="5"/>
  <c r="E585" i="5"/>
  <c r="X585" i="5" s="1"/>
  <c r="V586" i="5"/>
  <c r="E586" i="5"/>
  <c r="V587" i="5"/>
  <c r="E587" i="5"/>
  <c r="V588" i="5"/>
  <c r="E588" i="5"/>
  <c r="X588" i="5" s="1"/>
  <c r="V589" i="5"/>
  <c r="E589" i="5"/>
  <c r="X589" i="5" s="1"/>
  <c r="V590" i="5"/>
  <c r="E590" i="5"/>
  <c r="V591" i="5"/>
  <c r="E591" i="5"/>
  <c r="X591" i="5" s="1"/>
  <c r="V592" i="5"/>
  <c r="E592" i="5"/>
  <c r="V593" i="5"/>
  <c r="E593" i="5"/>
  <c r="V594" i="5"/>
  <c r="E594" i="5"/>
  <c r="X594" i="5" s="1"/>
  <c r="V595" i="5"/>
  <c r="E595" i="5"/>
  <c r="X595" i="5" s="1"/>
  <c r="V596" i="5"/>
  <c r="E596" i="5"/>
  <c r="V597" i="5"/>
  <c r="E597" i="5"/>
  <c r="V598" i="5"/>
  <c r="E598" i="5"/>
  <c r="V599" i="5"/>
  <c r="E599" i="5"/>
  <c r="V600" i="5"/>
  <c r="E600" i="5"/>
  <c r="X600" i="5" s="1"/>
  <c r="V601" i="5"/>
  <c r="E601" i="5"/>
  <c r="X601" i="5" s="1"/>
  <c r="V602" i="5"/>
  <c r="E602" i="5"/>
  <c r="V603" i="5"/>
  <c r="E603" i="5"/>
  <c r="X603" i="5" s="1"/>
  <c r="V604" i="5"/>
  <c r="E604" i="5"/>
  <c r="V605" i="5"/>
  <c r="E605" i="5"/>
  <c r="V606" i="5"/>
  <c r="E606" i="5"/>
  <c r="X606" i="5" s="1"/>
  <c r="V607" i="5"/>
  <c r="E607" i="5"/>
  <c r="X607" i="5" s="1"/>
  <c r="V608" i="5"/>
  <c r="E608" i="5"/>
  <c r="V609" i="5"/>
  <c r="E609" i="5"/>
  <c r="X609" i="5" s="1"/>
  <c r="V610" i="5"/>
  <c r="E610" i="5"/>
  <c r="V611" i="5"/>
  <c r="E611" i="5"/>
  <c r="V612" i="5"/>
  <c r="E612" i="5"/>
  <c r="X612" i="5" s="1"/>
  <c r="V613" i="5"/>
  <c r="E613" i="5"/>
  <c r="X613" i="5" s="1"/>
  <c r="V614" i="5"/>
  <c r="E614" i="5"/>
  <c r="V615" i="5"/>
  <c r="E615" i="5"/>
  <c r="X615" i="5" s="1"/>
  <c r="V616" i="5"/>
  <c r="E616" i="5"/>
  <c r="V617" i="5"/>
  <c r="E617" i="5"/>
  <c r="V618" i="5"/>
  <c r="E618" i="5"/>
  <c r="X618" i="5" s="1"/>
  <c r="V619" i="5"/>
  <c r="E619" i="5"/>
  <c r="X619" i="5" s="1"/>
  <c r="V620" i="5"/>
  <c r="E620" i="5"/>
  <c r="V621" i="5"/>
  <c r="E621" i="5"/>
  <c r="X621" i="5" s="1"/>
  <c r="V622" i="5"/>
  <c r="E622" i="5"/>
  <c r="V623" i="5"/>
  <c r="E623" i="5"/>
  <c r="V624" i="5"/>
  <c r="E624" i="5"/>
  <c r="X624" i="5" s="1"/>
  <c r="V625" i="5"/>
  <c r="E625" i="5"/>
  <c r="X625" i="5" s="1"/>
  <c r="V626" i="5"/>
  <c r="E626" i="5"/>
  <c r="V627" i="5"/>
  <c r="E627" i="5"/>
  <c r="X627" i="5" s="1"/>
  <c r="V628" i="5"/>
  <c r="E628" i="5"/>
  <c r="V629" i="5"/>
  <c r="E629" i="5"/>
  <c r="V630" i="5"/>
  <c r="E630" i="5"/>
  <c r="X630" i="5" s="1"/>
  <c r="V631" i="5"/>
  <c r="E631" i="5"/>
  <c r="X631" i="5" s="1"/>
  <c r="V632" i="5"/>
  <c r="E632" i="5"/>
  <c r="V633" i="5"/>
  <c r="E633" i="5"/>
  <c r="X633" i="5" s="1"/>
  <c r="V634" i="5"/>
  <c r="E634" i="5"/>
  <c r="V635" i="5"/>
  <c r="E635" i="5"/>
  <c r="V636" i="5"/>
  <c r="E636" i="5"/>
  <c r="X636" i="5" s="1"/>
  <c r="V637" i="5"/>
  <c r="E637" i="5"/>
  <c r="X637" i="5" s="1"/>
  <c r="V638" i="5"/>
  <c r="E638" i="5"/>
  <c r="V639" i="5"/>
  <c r="E639" i="5"/>
  <c r="X639" i="5" s="1"/>
  <c r="V640" i="5"/>
  <c r="E640" i="5"/>
  <c r="V641" i="5"/>
  <c r="E641" i="5"/>
  <c r="V642" i="5"/>
  <c r="E642" i="5"/>
  <c r="X642" i="5" s="1"/>
  <c r="V643" i="5"/>
  <c r="E643" i="5"/>
  <c r="X643" i="5" s="1"/>
  <c r="V644" i="5"/>
  <c r="E644" i="5"/>
  <c r="V645" i="5"/>
  <c r="E645" i="5"/>
  <c r="X645" i="5" s="1"/>
  <c r="V646" i="5"/>
  <c r="E646" i="5"/>
  <c r="V647" i="5"/>
  <c r="E647" i="5"/>
  <c r="V648" i="5"/>
  <c r="E648" i="5"/>
  <c r="X648" i="5" s="1"/>
  <c r="V649" i="5"/>
  <c r="E649" i="5"/>
  <c r="X649" i="5" s="1"/>
  <c r="V650" i="5"/>
  <c r="E650" i="5"/>
  <c r="V651" i="5"/>
  <c r="E651" i="5"/>
  <c r="X651" i="5" s="1"/>
  <c r="V652" i="5"/>
  <c r="E652" i="5"/>
  <c r="V653" i="5"/>
  <c r="E653" i="5"/>
  <c r="V654" i="5"/>
  <c r="E654" i="5"/>
  <c r="X654" i="5" s="1"/>
  <c r="V655" i="5"/>
  <c r="E655" i="5"/>
  <c r="X655" i="5" s="1"/>
  <c r="V656" i="5"/>
  <c r="E656" i="5"/>
  <c r="V657" i="5"/>
  <c r="E657" i="5"/>
  <c r="V658" i="5"/>
  <c r="E658" i="5"/>
  <c r="V659" i="5"/>
  <c r="E659" i="5"/>
  <c r="V660" i="5"/>
  <c r="E660" i="5"/>
  <c r="X660" i="5" s="1"/>
  <c r="V661" i="5"/>
  <c r="E661" i="5"/>
  <c r="X661" i="5" s="1"/>
  <c r="V662" i="5"/>
  <c r="E662" i="5"/>
  <c r="V663" i="5"/>
  <c r="E663" i="5"/>
  <c r="X663" i="5" s="1"/>
  <c r="V664" i="5"/>
  <c r="E664" i="5"/>
  <c r="V665" i="5"/>
  <c r="E665" i="5"/>
  <c r="V666" i="5"/>
  <c r="E666" i="5"/>
  <c r="X666" i="5" s="1"/>
  <c r="V667" i="5"/>
  <c r="E667" i="5"/>
  <c r="X667" i="5" s="1"/>
  <c r="V668" i="5"/>
  <c r="E668" i="5"/>
  <c r="V669" i="5"/>
  <c r="E669" i="5"/>
  <c r="X669" i="5" s="1"/>
  <c r="V670" i="5"/>
  <c r="E670" i="5"/>
  <c r="V671" i="5"/>
  <c r="E671" i="5"/>
  <c r="V672" i="5"/>
  <c r="E672" i="5"/>
  <c r="X672" i="5" s="1"/>
  <c r="V673" i="5"/>
  <c r="E673" i="5"/>
  <c r="X673" i="5" s="1"/>
  <c r="V674" i="5"/>
  <c r="E674" i="5"/>
  <c r="V675" i="5"/>
  <c r="E675" i="5"/>
  <c r="X675" i="5" s="1"/>
  <c r="V676" i="5"/>
  <c r="E676" i="5"/>
  <c r="V677" i="5"/>
  <c r="E677" i="5"/>
  <c r="V678" i="5"/>
  <c r="E678" i="5"/>
  <c r="X678" i="5" s="1"/>
  <c r="V679" i="5"/>
  <c r="E679" i="5"/>
  <c r="X679" i="5" s="1"/>
  <c r="V680" i="5"/>
  <c r="E680" i="5"/>
  <c r="V681" i="5"/>
  <c r="E681" i="5"/>
  <c r="V682" i="5"/>
  <c r="E682" i="5"/>
  <c r="V683" i="5"/>
  <c r="E683" i="5"/>
  <c r="V684" i="5"/>
  <c r="E684" i="5"/>
  <c r="X684" i="5" s="1"/>
  <c r="V685" i="5"/>
  <c r="E685" i="5"/>
  <c r="X685" i="5" s="1"/>
  <c r="V686" i="5"/>
  <c r="E686" i="5"/>
  <c r="V687" i="5"/>
  <c r="E687" i="5"/>
  <c r="V688" i="5"/>
  <c r="E688" i="5"/>
  <c r="V689" i="5"/>
  <c r="E689" i="5"/>
  <c r="V690" i="5"/>
  <c r="E690" i="5"/>
  <c r="X690" i="5" s="1"/>
  <c r="V691" i="5"/>
  <c r="E691" i="5"/>
  <c r="X691" i="5" s="1"/>
  <c r="V692" i="5"/>
  <c r="E692" i="5"/>
  <c r="V693" i="5"/>
  <c r="E693" i="5"/>
  <c r="X693" i="5" s="1"/>
  <c r="V694" i="5"/>
  <c r="E694" i="5"/>
  <c r="V695" i="5"/>
  <c r="E695" i="5"/>
  <c r="V696" i="5"/>
  <c r="E696" i="5"/>
  <c r="X696" i="5" s="1"/>
  <c r="V697" i="5"/>
  <c r="E697" i="5"/>
  <c r="X697" i="5" s="1"/>
  <c r="V698" i="5"/>
  <c r="E698" i="5"/>
  <c r="V699" i="5"/>
  <c r="E699" i="5"/>
  <c r="X699" i="5" s="1"/>
  <c r="V700" i="5"/>
  <c r="E700" i="5"/>
  <c r="V701" i="5"/>
  <c r="E701" i="5"/>
  <c r="V702" i="5"/>
  <c r="E702" i="5"/>
  <c r="X702" i="5" s="1"/>
  <c r="V703" i="5"/>
  <c r="E703" i="5"/>
  <c r="X703" i="5" s="1"/>
  <c r="V704" i="5"/>
  <c r="E704" i="5"/>
  <c r="V705" i="5"/>
  <c r="E705" i="5"/>
  <c r="V706" i="5"/>
  <c r="E706" i="5"/>
  <c r="V707" i="5"/>
  <c r="E707" i="5"/>
  <c r="V708" i="5"/>
  <c r="E708" i="5"/>
  <c r="X708" i="5" s="1"/>
  <c r="V709" i="5"/>
  <c r="E709" i="5"/>
  <c r="X709" i="5" s="1"/>
  <c r="V710" i="5"/>
  <c r="E710" i="5"/>
  <c r="V711" i="5"/>
  <c r="E711" i="5"/>
  <c r="X711" i="5" s="1"/>
  <c r="V712" i="5"/>
  <c r="E712" i="5"/>
  <c r="V713" i="5"/>
  <c r="E713" i="5"/>
  <c r="V714" i="5"/>
  <c r="E714" i="5"/>
  <c r="X714" i="5" s="1"/>
  <c r="V715" i="5"/>
  <c r="E715" i="5"/>
  <c r="X715" i="5" s="1"/>
  <c r="V716" i="5"/>
  <c r="E716" i="5"/>
  <c r="V717" i="5"/>
  <c r="E717" i="5"/>
  <c r="X717" i="5" s="1"/>
  <c r="V718" i="5"/>
  <c r="E718" i="5"/>
  <c r="V719" i="5"/>
  <c r="E719" i="5"/>
  <c r="V720" i="5"/>
  <c r="E720" i="5"/>
  <c r="X720" i="5" s="1"/>
  <c r="V721" i="5"/>
  <c r="E721" i="5"/>
  <c r="X721" i="5" s="1"/>
  <c r="V722" i="5"/>
  <c r="E722" i="5"/>
  <c r="V723" i="5"/>
  <c r="E723" i="5"/>
  <c r="X723" i="5" s="1"/>
  <c r="V724" i="5"/>
  <c r="E724" i="5"/>
  <c r="V725" i="5"/>
  <c r="E725" i="5"/>
  <c r="V726" i="5"/>
  <c r="E726" i="5"/>
  <c r="X726" i="5" s="1"/>
  <c r="V727" i="5"/>
  <c r="E727" i="5"/>
  <c r="X727" i="5" s="1"/>
  <c r="V728" i="5"/>
  <c r="E728" i="5"/>
  <c r="V729" i="5"/>
  <c r="E729" i="5"/>
  <c r="V730" i="5"/>
  <c r="E730" i="5"/>
  <c r="V731" i="5"/>
  <c r="E731" i="5"/>
  <c r="V732" i="5"/>
  <c r="E732" i="5"/>
  <c r="X732" i="5" s="1"/>
  <c r="V733" i="5"/>
  <c r="E733" i="5"/>
  <c r="X733" i="5" s="1"/>
  <c r="V734" i="5"/>
  <c r="E734" i="5"/>
  <c r="V735" i="5"/>
  <c r="E735" i="5"/>
  <c r="X735" i="5" s="1"/>
  <c r="V736" i="5"/>
  <c r="E736" i="5"/>
  <c r="V737" i="5"/>
  <c r="E737" i="5"/>
  <c r="V738" i="5"/>
  <c r="E738" i="5"/>
  <c r="X738" i="5" s="1"/>
  <c r="V739" i="5"/>
  <c r="E739" i="5"/>
  <c r="X739" i="5" s="1"/>
  <c r="V740" i="5"/>
  <c r="E740" i="5"/>
  <c r="V741" i="5"/>
  <c r="E741" i="5"/>
  <c r="X741" i="5" s="1"/>
  <c r="V742" i="5"/>
  <c r="E742" i="5"/>
  <c r="V743" i="5"/>
  <c r="E743" i="5"/>
  <c r="V744" i="5"/>
  <c r="E744" i="5"/>
  <c r="X744" i="5" s="1"/>
  <c r="V745" i="5"/>
  <c r="E745" i="5"/>
  <c r="X745" i="5" s="1"/>
  <c r="V746" i="5"/>
  <c r="E746" i="5"/>
  <c r="V747" i="5"/>
  <c r="E747" i="5"/>
  <c r="X747" i="5" s="1"/>
  <c r="V748" i="5"/>
  <c r="E748" i="5"/>
  <c r="V749" i="5"/>
  <c r="E749" i="5"/>
  <c r="V750" i="5"/>
  <c r="E750" i="5"/>
  <c r="X750" i="5" s="1"/>
  <c r="V751" i="5"/>
  <c r="E751" i="5"/>
  <c r="X751" i="5" s="1"/>
  <c r="V752" i="5"/>
  <c r="E752" i="5"/>
  <c r="V753" i="5"/>
  <c r="E753" i="5"/>
  <c r="X753" i="5" s="1"/>
  <c r="V754" i="5"/>
  <c r="E754" i="5"/>
  <c r="V755" i="5"/>
  <c r="E755" i="5"/>
  <c r="V756" i="5"/>
  <c r="E756" i="5"/>
  <c r="X756" i="5" s="1"/>
  <c r="V757" i="5"/>
  <c r="E757" i="5"/>
  <c r="X757" i="5" s="1"/>
  <c r="V758" i="5"/>
  <c r="E758" i="5"/>
  <c r="V759" i="5"/>
  <c r="E759" i="5"/>
  <c r="X759" i="5" s="1"/>
  <c r="V760" i="5"/>
  <c r="E760" i="5"/>
  <c r="V761" i="5"/>
  <c r="E761" i="5"/>
  <c r="V762" i="5"/>
  <c r="E762" i="5"/>
  <c r="X762" i="5" s="1"/>
  <c r="V763" i="5"/>
  <c r="E763" i="5"/>
  <c r="X763" i="5" s="1"/>
  <c r="V764" i="5"/>
  <c r="E764" i="5"/>
  <c r="V765" i="5"/>
  <c r="E765" i="5"/>
  <c r="X765" i="5" s="1"/>
  <c r="V766" i="5"/>
  <c r="E766" i="5"/>
  <c r="V767" i="5"/>
  <c r="E767" i="5"/>
  <c r="V768" i="5"/>
  <c r="E768" i="5"/>
  <c r="X768" i="5" s="1"/>
  <c r="V769" i="5"/>
  <c r="E769" i="5"/>
  <c r="X769" i="5" s="1"/>
  <c r="V770" i="5"/>
  <c r="E770" i="5"/>
  <c r="V771" i="5"/>
  <c r="E771" i="5"/>
  <c r="X771" i="5" s="1"/>
  <c r="V772" i="5"/>
  <c r="E772" i="5"/>
  <c r="V773" i="5"/>
  <c r="E773" i="5"/>
  <c r="V774" i="5"/>
  <c r="E774" i="5"/>
  <c r="X774" i="5" s="1"/>
  <c r="V775" i="5"/>
  <c r="E775" i="5"/>
  <c r="X775" i="5" s="1"/>
  <c r="V776" i="5"/>
  <c r="E776" i="5"/>
  <c r="V777" i="5"/>
  <c r="E777" i="5"/>
  <c r="X777" i="5" s="1"/>
  <c r="V778" i="5"/>
  <c r="E778" i="5"/>
  <c r="V779" i="5"/>
  <c r="E779" i="5"/>
  <c r="V780" i="5"/>
  <c r="E780" i="5"/>
  <c r="X780" i="5" s="1"/>
  <c r="V781" i="5"/>
  <c r="E781" i="5"/>
  <c r="X781" i="5" s="1"/>
  <c r="V782" i="5"/>
  <c r="E782" i="5"/>
  <c r="V783" i="5"/>
  <c r="E783" i="5"/>
  <c r="X783" i="5" s="1"/>
  <c r="V784" i="5"/>
  <c r="E784" i="5"/>
  <c r="V785" i="5"/>
  <c r="E785" i="5"/>
  <c r="V786" i="5"/>
  <c r="E786" i="5"/>
  <c r="X786" i="5" s="1"/>
  <c r="V787" i="5"/>
  <c r="E787" i="5"/>
  <c r="X787" i="5" s="1"/>
  <c r="V788" i="5"/>
  <c r="E788" i="5"/>
  <c r="V789" i="5"/>
  <c r="E789" i="5"/>
  <c r="X789" i="5" s="1"/>
  <c r="V790" i="5"/>
  <c r="E790" i="5"/>
  <c r="V791" i="5"/>
  <c r="E791" i="5"/>
  <c r="V792" i="5"/>
  <c r="E792" i="5"/>
  <c r="X792" i="5" s="1"/>
  <c r="V793" i="5"/>
  <c r="E793" i="5"/>
  <c r="X793" i="5" s="1"/>
  <c r="V794" i="5"/>
  <c r="E794" i="5"/>
  <c r="V795" i="5"/>
  <c r="E795" i="5"/>
  <c r="X795" i="5" s="1"/>
  <c r="V796" i="5"/>
  <c r="E796" i="5"/>
  <c r="V797" i="5"/>
  <c r="E797" i="5"/>
  <c r="V798" i="5"/>
  <c r="E798" i="5"/>
  <c r="X798" i="5" s="1"/>
  <c r="V799" i="5"/>
  <c r="E799" i="5"/>
  <c r="X799" i="5" s="1"/>
  <c r="V800" i="5"/>
  <c r="E800" i="5"/>
  <c r="V801" i="5"/>
  <c r="E801" i="5"/>
  <c r="X801" i="5" s="1"/>
  <c r="V802" i="5"/>
  <c r="E802" i="5"/>
  <c r="V803" i="5"/>
  <c r="E803" i="5"/>
  <c r="V804" i="5"/>
  <c r="E804" i="5"/>
  <c r="X804" i="5" s="1"/>
  <c r="V805" i="5"/>
  <c r="E805" i="5"/>
  <c r="X805" i="5" s="1"/>
  <c r="V806" i="5"/>
  <c r="E806" i="5"/>
  <c r="V807" i="5"/>
  <c r="E807" i="5"/>
  <c r="X807" i="5" s="1"/>
  <c r="V808" i="5"/>
  <c r="E808" i="5"/>
  <c r="V809" i="5"/>
  <c r="E809" i="5"/>
  <c r="V810" i="5"/>
  <c r="E810" i="5"/>
  <c r="X810" i="5" s="1"/>
  <c r="V811" i="5"/>
  <c r="E811" i="5"/>
  <c r="X811" i="5" s="1"/>
  <c r="V812" i="5"/>
  <c r="E812" i="5"/>
  <c r="V813" i="5"/>
  <c r="E813" i="5"/>
  <c r="X813" i="5" s="1"/>
  <c r="V814" i="5"/>
  <c r="E814" i="5"/>
  <c r="V815" i="5"/>
  <c r="E815" i="5"/>
  <c r="V816" i="5"/>
  <c r="E816" i="5"/>
  <c r="X816" i="5" s="1"/>
  <c r="V817" i="5"/>
  <c r="E817" i="5"/>
  <c r="X817" i="5" s="1"/>
  <c r="V818" i="5"/>
  <c r="E818" i="5"/>
  <c r="V819" i="5"/>
  <c r="E819" i="5"/>
  <c r="X819" i="5" s="1"/>
  <c r="V820" i="5"/>
  <c r="E820" i="5"/>
  <c r="V821" i="5"/>
  <c r="E821" i="5"/>
  <c r="V822" i="5"/>
  <c r="E822" i="5"/>
  <c r="X822" i="5" s="1"/>
  <c r="V823" i="5"/>
  <c r="E823" i="5"/>
  <c r="X823" i="5" s="1"/>
  <c r="V824" i="5"/>
  <c r="E824" i="5"/>
  <c r="V825" i="5"/>
  <c r="E825" i="5"/>
  <c r="X825" i="5" s="1"/>
  <c r="V826" i="5"/>
  <c r="E826" i="5"/>
  <c r="V827" i="5"/>
  <c r="E827" i="5"/>
  <c r="V828" i="5"/>
  <c r="E828" i="5"/>
  <c r="X828" i="5" s="1"/>
  <c r="V829" i="5"/>
  <c r="E829" i="5"/>
  <c r="X829" i="5" s="1"/>
  <c r="V830" i="5"/>
  <c r="E830" i="5"/>
  <c r="V831" i="5"/>
  <c r="E831" i="5"/>
  <c r="X831" i="5" s="1"/>
  <c r="V832" i="5"/>
  <c r="E832" i="5"/>
  <c r="V833" i="5"/>
  <c r="E833" i="5"/>
  <c r="V834" i="5"/>
  <c r="E834" i="5"/>
  <c r="X834" i="5" s="1"/>
  <c r="V835" i="5"/>
  <c r="E835" i="5"/>
  <c r="X835" i="5" s="1"/>
  <c r="V836" i="5"/>
  <c r="E836" i="5"/>
  <c r="V837" i="5"/>
  <c r="E837" i="5"/>
  <c r="X837" i="5" s="1"/>
  <c r="V838" i="5"/>
  <c r="E838" i="5"/>
  <c r="V839" i="5"/>
  <c r="E839" i="5"/>
  <c r="V840" i="5"/>
  <c r="E840" i="5"/>
  <c r="X840" i="5" s="1"/>
  <c r="V841" i="5"/>
  <c r="E841" i="5"/>
  <c r="X841" i="5" s="1"/>
  <c r="V842" i="5"/>
  <c r="E842" i="5"/>
  <c r="V843" i="5"/>
  <c r="E843" i="5"/>
  <c r="X843" i="5" s="1"/>
  <c r="V844" i="5"/>
  <c r="E844" i="5"/>
  <c r="V845" i="5"/>
  <c r="E845" i="5"/>
  <c r="V846" i="5"/>
  <c r="E846" i="5"/>
  <c r="X846" i="5" s="1"/>
  <c r="V847" i="5"/>
  <c r="E847" i="5"/>
  <c r="X847" i="5" s="1"/>
  <c r="V848" i="5"/>
  <c r="E848" i="5"/>
  <c r="V849" i="5"/>
  <c r="E849" i="5"/>
  <c r="X849" i="5" s="1"/>
  <c r="V850" i="5"/>
  <c r="E850" i="5"/>
  <c r="V851" i="5"/>
  <c r="E851" i="5"/>
  <c r="V852" i="5"/>
  <c r="E852" i="5"/>
  <c r="X852" i="5" s="1"/>
  <c r="V853" i="5"/>
  <c r="E853" i="5"/>
  <c r="X853" i="5" s="1"/>
  <c r="V854" i="5"/>
  <c r="E854" i="5"/>
  <c r="V855" i="5"/>
  <c r="E855" i="5"/>
  <c r="X855" i="5" s="1"/>
  <c r="V856" i="5"/>
  <c r="E856" i="5"/>
  <c r="V857" i="5"/>
  <c r="E857" i="5"/>
  <c r="V858" i="5"/>
  <c r="E858" i="5"/>
  <c r="X858" i="5" s="1"/>
  <c r="V859" i="5"/>
  <c r="E859" i="5"/>
  <c r="X859" i="5" s="1"/>
  <c r="V860" i="5"/>
  <c r="E860" i="5"/>
  <c r="V861" i="5"/>
  <c r="E861" i="5"/>
  <c r="X861" i="5" s="1"/>
  <c r="V862" i="5"/>
  <c r="E862" i="5"/>
  <c r="V863" i="5"/>
  <c r="E863" i="5"/>
  <c r="V864" i="5"/>
  <c r="E864" i="5"/>
  <c r="X864" i="5" s="1"/>
  <c r="V865" i="5"/>
  <c r="E865" i="5"/>
  <c r="X865" i="5" s="1"/>
  <c r="V866" i="5"/>
  <c r="E866" i="5"/>
  <c r="V867" i="5"/>
  <c r="E867" i="5"/>
  <c r="X867" i="5" s="1"/>
  <c r="V868" i="5"/>
  <c r="E868" i="5"/>
  <c r="V869" i="5"/>
  <c r="E869" i="5"/>
  <c r="V870" i="5"/>
  <c r="E870" i="5"/>
  <c r="X870" i="5" s="1"/>
  <c r="V871" i="5"/>
  <c r="E871" i="5"/>
  <c r="X871" i="5" s="1"/>
  <c r="V872" i="5"/>
  <c r="E872" i="5"/>
  <c r="V873" i="5"/>
  <c r="E873" i="5"/>
  <c r="X873" i="5" s="1"/>
  <c r="V874" i="5"/>
  <c r="E874" i="5"/>
  <c r="V875" i="5"/>
  <c r="E875" i="5"/>
  <c r="V876" i="5"/>
  <c r="E876" i="5"/>
  <c r="X876" i="5" s="1"/>
  <c r="V877" i="5"/>
  <c r="E877" i="5"/>
  <c r="X877" i="5" s="1"/>
  <c r="V878" i="5"/>
  <c r="E878" i="5"/>
  <c r="V879" i="5"/>
  <c r="E879" i="5"/>
  <c r="X879" i="5" s="1"/>
  <c r="V880" i="5"/>
  <c r="E880" i="5"/>
  <c r="V881" i="5"/>
  <c r="E881" i="5"/>
  <c r="V882" i="5"/>
  <c r="E882" i="5"/>
  <c r="X882" i="5" s="1"/>
  <c r="V883" i="5"/>
  <c r="E883" i="5"/>
  <c r="X883" i="5" s="1"/>
  <c r="V884" i="5"/>
  <c r="E884" i="5"/>
  <c r="V885" i="5"/>
  <c r="E885" i="5"/>
  <c r="X885" i="5" s="1"/>
  <c r="V886" i="5"/>
  <c r="E886" i="5"/>
  <c r="V887" i="5"/>
  <c r="E887" i="5"/>
  <c r="V888" i="5"/>
  <c r="E888" i="5"/>
  <c r="X888" i="5" s="1"/>
  <c r="V889" i="5"/>
  <c r="E889" i="5"/>
  <c r="X889" i="5" s="1"/>
  <c r="V890" i="5"/>
  <c r="E890" i="5"/>
  <c r="V891" i="5"/>
  <c r="E891" i="5"/>
  <c r="X891" i="5" s="1"/>
  <c r="V892" i="5"/>
  <c r="E892" i="5"/>
  <c r="V893" i="5"/>
  <c r="E893" i="5"/>
  <c r="V894" i="5"/>
  <c r="E894" i="5"/>
  <c r="X894" i="5" s="1"/>
  <c r="V895" i="5"/>
  <c r="E895" i="5"/>
  <c r="X895" i="5" s="1"/>
  <c r="V896" i="5"/>
  <c r="E896" i="5"/>
  <c r="V897" i="5"/>
  <c r="E897" i="5"/>
  <c r="X897" i="5" s="1"/>
  <c r="V898" i="5"/>
  <c r="E898" i="5"/>
  <c r="V899" i="5"/>
  <c r="E899" i="5"/>
  <c r="V900" i="5"/>
  <c r="E900" i="5"/>
  <c r="X900" i="5" s="1"/>
  <c r="V901" i="5"/>
  <c r="E901" i="5"/>
  <c r="X901" i="5" s="1"/>
  <c r="V902" i="5"/>
  <c r="E902" i="5"/>
  <c r="V903" i="5"/>
  <c r="E903" i="5"/>
  <c r="X903" i="5" s="1"/>
  <c r="V904" i="5"/>
  <c r="E904" i="5"/>
  <c r="V905" i="5"/>
  <c r="E905" i="5"/>
  <c r="V906" i="5"/>
  <c r="E906" i="5"/>
  <c r="X906" i="5" s="1"/>
  <c r="V907" i="5"/>
  <c r="E907" i="5"/>
  <c r="X907" i="5" s="1"/>
  <c r="V908" i="5"/>
  <c r="E908" i="5"/>
  <c r="V909" i="5"/>
  <c r="E909" i="5"/>
  <c r="X909" i="5" s="1"/>
  <c r="V910" i="5"/>
  <c r="E910" i="5"/>
  <c r="V911" i="5"/>
  <c r="E911" i="5"/>
  <c r="V912" i="5"/>
  <c r="E912" i="5"/>
  <c r="X912" i="5" s="1"/>
  <c r="V913" i="5"/>
  <c r="E913" i="5"/>
  <c r="X913" i="5" s="1"/>
  <c r="V914" i="5"/>
  <c r="E914" i="5"/>
  <c r="V915" i="5"/>
  <c r="E915" i="5"/>
  <c r="X915" i="5" s="1"/>
  <c r="V916" i="5"/>
  <c r="E916" i="5"/>
  <c r="V917" i="5"/>
  <c r="E917" i="5"/>
  <c r="V918" i="5"/>
  <c r="E918" i="5"/>
  <c r="X918" i="5" s="1"/>
  <c r="V919" i="5"/>
  <c r="E919" i="5"/>
  <c r="X919" i="5" s="1"/>
  <c r="V920" i="5"/>
  <c r="E920" i="5"/>
  <c r="V921" i="5"/>
  <c r="E921" i="5"/>
  <c r="X921" i="5" s="1"/>
  <c r="V922" i="5"/>
  <c r="E922" i="5"/>
  <c r="V923" i="5"/>
  <c r="E923" i="5"/>
  <c r="V924" i="5"/>
  <c r="E924" i="5"/>
  <c r="X924" i="5" s="1"/>
  <c r="V925" i="5"/>
  <c r="E925" i="5"/>
  <c r="X925" i="5" s="1"/>
  <c r="V926" i="5"/>
  <c r="E926" i="5"/>
  <c r="V927" i="5"/>
  <c r="E927" i="5"/>
  <c r="X927" i="5" s="1"/>
  <c r="V928" i="5"/>
  <c r="E928" i="5"/>
  <c r="V929" i="5"/>
  <c r="E929" i="5"/>
  <c r="V930" i="5"/>
  <c r="E930" i="5"/>
  <c r="X930" i="5" s="1"/>
  <c r="V931" i="5"/>
  <c r="E931" i="5"/>
  <c r="X931" i="5" s="1"/>
  <c r="V932" i="5"/>
  <c r="E932" i="5"/>
  <c r="V933" i="5"/>
  <c r="E933" i="5"/>
  <c r="X933" i="5" s="1"/>
  <c r="V934" i="5"/>
  <c r="E934" i="5"/>
  <c r="V935" i="5"/>
  <c r="E935" i="5"/>
  <c r="V936" i="5"/>
  <c r="E936" i="5"/>
  <c r="X936" i="5" s="1"/>
  <c r="V937" i="5"/>
  <c r="E937" i="5"/>
  <c r="X937" i="5" s="1"/>
  <c r="V938" i="5"/>
  <c r="E938" i="5"/>
  <c r="V939" i="5"/>
  <c r="E939" i="5"/>
  <c r="X939" i="5" s="1"/>
  <c r="V940" i="5"/>
  <c r="E940" i="5"/>
  <c r="V941" i="5"/>
  <c r="E941" i="5"/>
  <c r="V942" i="5"/>
  <c r="E942" i="5"/>
  <c r="X942" i="5" s="1"/>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V953" i="5"/>
  <c r="E953" i="5"/>
  <c r="V954" i="5"/>
  <c r="E954" i="5"/>
  <c r="X954" i="5" s="1"/>
  <c r="V955" i="5"/>
  <c r="E955" i="5"/>
  <c r="X955" i="5" s="1"/>
  <c r="V956" i="5"/>
  <c r="E956" i="5"/>
  <c r="V957" i="5"/>
  <c r="E957" i="5"/>
  <c r="X957" i="5" s="1"/>
  <c r="V958" i="5"/>
  <c r="E958" i="5"/>
  <c r="V959" i="5"/>
  <c r="E959" i="5"/>
  <c r="V960" i="5"/>
  <c r="E960" i="5"/>
  <c r="X960" i="5" s="1"/>
  <c r="V961" i="5"/>
  <c r="E961" i="5"/>
  <c r="X961" i="5" s="1"/>
  <c r="V962" i="5"/>
  <c r="E962" i="5"/>
  <c r="V963" i="5"/>
  <c r="E963" i="5"/>
  <c r="X963" i="5" s="1"/>
  <c r="V964" i="5"/>
  <c r="E964" i="5"/>
  <c r="V965" i="5"/>
  <c r="E965" i="5"/>
  <c r="V966" i="5"/>
  <c r="E966" i="5"/>
  <c r="X966" i="5" s="1"/>
  <c r="V967" i="5"/>
  <c r="E967" i="5"/>
  <c r="X967" i="5" s="1"/>
  <c r="V968" i="5"/>
  <c r="E968" i="5"/>
  <c r="V969" i="5"/>
  <c r="E969" i="5"/>
  <c r="X969" i="5" s="1"/>
  <c r="V970" i="5"/>
  <c r="E970" i="5"/>
  <c r="V971" i="5"/>
  <c r="E971" i="5"/>
  <c r="V972" i="5"/>
  <c r="E972" i="5"/>
  <c r="X972" i="5" s="1"/>
  <c r="V973" i="5"/>
  <c r="E973" i="5"/>
  <c r="X973" i="5" s="1"/>
  <c r="V974" i="5"/>
  <c r="E974" i="5"/>
  <c r="V975" i="5"/>
  <c r="E975" i="5"/>
  <c r="X975" i="5" s="1"/>
  <c r="V976" i="5"/>
  <c r="E976" i="5"/>
  <c r="V977" i="5"/>
  <c r="E977" i="5"/>
  <c r="V978" i="5"/>
  <c r="E978" i="5"/>
  <c r="X978" i="5" s="1"/>
  <c r="V979" i="5"/>
  <c r="E979" i="5"/>
  <c r="X979" i="5" s="1"/>
  <c r="V980" i="5"/>
  <c r="E980" i="5"/>
  <c r="V981" i="5"/>
  <c r="E981" i="5"/>
  <c r="V982" i="5"/>
  <c r="E982" i="5"/>
  <c r="V983" i="5"/>
  <c r="E983" i="5"/>
  <c r="V984" i="5"/>
  <c r="E984" i="5"/>
  <c r="X984" i="5" s="1"/>
  <c r="V985" i="5"/>
  <c r="E985" i="5"/>
  <c r="X985" i="5" s="1"/>
  <c r="V986" i="5"/>
  <c r="E986" i="5"/>
  <c r="V987" i="5"/>
  <c r="E987" i="5"/>
  <c r="V988" i="5"/>
  <c r="E988" i="5"/>
  <c r="V989" i="5"/>
  <c r="E989" i="5"/>
  <c r="V990" i="5"/>
  <c r="E990" i="5"/>
  <c r="X990" i="5" s="1"/>
  <c r="V991" i="5"/>
  <c r="E991" i="5"/>
  <c r="X991" i="5" s="1"/>
  <c r="V992" i="5"/>
  <c r="E992" i="5"/>
  <c r="V993" i="5"/>
  <c r="E993" i="5"/>
  <c r="X993" i="5" s="1"/>
  <c r="V994" i="5"/>
  <c r="E994" i="5"/>
  <c r="V995" i="5"/>
  <c r="E995" i="5"/>
  <c r="V996" i="5"/>
  <c r="E996" i="5"/>
  <c r="X996" i="5" s="1"/>
  <c r="V997" i="5"/>
  <c r="E997" i="5"/>
  <c r="X997" i="5" s="1"/>
  <c r="V998" i="5"/>
  <c r="E998" i="5"/>
  <c r="V999" i="5"/>
  <c r="E999" i="5"/>
  <c r="X999" i="5" s="1"/>
  <c r="V1000" i="5"/>
  <c r="E1000" i="5"/>
  <c r="V1001" i="5"/>
  <c r="E1001" i="5"/>
  <c r="V1002" i="5"/>
  <c r="E1002" i="5"/>
  <c r="X1002" i="5" s="1"/>
  <c r="V1003" i="5"/>
  <c r="E1003" i="5"/>
  <c r="X1003" i="5" s="1"/>
  <c r="V1004" i="5"/>
  <c r="E1004" i="5"/>
  <c r="V1005" i="5"/>
  <c r="E1005" i="5"/>
  <c r="X1005" i="5" s="1"/>
  <c r="V1006" i="5"/>
  <c r="E1006" i="5"/>
  <c r="V1007" i="5"/>
  <c r="E1007" i="5"/>
  <c r="V1008" i="5"/>
  <c r="E1008" i="5"/>
  <c r="X1008" i="5" s="1"/>
  <c r="V1009" i="5"/>
  <c r="E1009" i="5"/>
  <c r="X1009" i="5" s="1"/>
  <c r="V1010" i="5"/>
  <c r="E1010" i="5"/>
  <c r="V1011" i="5"/>
  <c r="E1011" i="5"/>
  <c r="X1011" i="5" s="1"/>
  <c r="V1012" i="5"/>
  <c r="E1012" i="5"/>
  <c r="V1013" i="5"/>
  <c r="E1013" i="5"/>
  <c r="V1014" i="5"/>
  <c r="E1014" i="5"/>
  <c r="X1014" i="5" s="1"/>
  <c r="V1015" i="5"/>
  <c r="E1015" i="5"/>
  <c r="X1015" i="5" s="1"/>
  <c r="V1016" i="5"/>
  <c r="E1016" i="5"/>
  <c r="V1017" i="5"/>
  <c r="E1017" i="5"/>
  <c r="X1017" i="5" s="1"/>
  <c r="V1018" i="5"/>
  <c r="E1018" i="5"/>
  <c r="V1019" i="5"/>
  <c r="E1019" i="5"/>
  <c r="V1020" i="5"/>
  <c r="E1020" i="5"/>
  <c r="X1020" i="5" s="1"/>
  <c r="V1021" i="5"/>
  <c r="E1021" i="5"/>
  <c r="X1021" i="5" s="1"/>
  <c r="V1022" i="5"/>
  <c r="E1022" i="5"/>
  <c r="V1023" i="5"/>
  <c r="E1023" i="5"/>
  <c r="X1023" i="5" s="1"/>
  <c r="V1024" i="5"/>
  <c r="E1024" i="5"/>
  <c r="V1025" i="5"/>
  <c r="E1025" i="5"/>
  <c r="V1026" i="5"/>
  <c r="E1026" i="5"/>
  <c r="X1026" i="5" s="1"/>
  <c r="V1027" i="5"/>
  <c r="E1027" i="5"/>
  <c r="X1027" i="5" s="1"/>
  <c r="V1028" i="5"/>
  <c r="E1028" i="5"/>
  <c r="V1029" i="5"/>
  <c r="E1029" i="5"/>
  <c r="X1029" i="5" s="1"/>
  <c r="V1030" i="5"/>
  <c r="E1030" i="5"/>
  <c r="V1031" i="5"/>
  <c r="E1031" i="5"/>
  <c r="V1032" i="5"/>
  <c r="E1032" i="5"/>
  <c r="X1032" i="5" s="1"/>
  <c r="V1033" i="5"/>
  <c r="E1033" i="5"/>
  <c r="X1033" i="5" s="1"/>
  <c r="V1034" i="5"/>
  <c r="E1034" i="5"/>
  <c r="V1035" i="5"/>
  <c r="E1035" i="5"/>
  <c r="X1035" i="5" s="1"/>
  <c r="V1036" i="5"/>
  <c r="E1036" i="5"/>
  <c r="V1037" i="5"/>
  <c r="E1037" i="5"/>
  <c r="V1038" i="5"/>
  <c r="E1038" i="5"/>
  <c r="X1038" i="5" s="1"/>
  <c r="V1039" i="5"/>
  <c r="E1039" i="5"/>
  <c r="X1039" i="5" s="1"/>
  <c r="V1040" i="5"/>
  <c r="E1040" i="5"/>
  <c r="V1041" i="5"/>
  <c r="E1041" i="5"/>
  <c r="X1041" i="5" s="1"/>
  <c r="V1042" i="5"/>
  <c r="E1042" i="5"/>
  <c r="V1043" i="5"/>
  <c r="E1043" i="5"/>
  <c r="V1044" i="5"/>
  <c r="E1044" i="5"/>
  <c r="X1044" i="5" s="1"/>
  <c r="V1045" i="5"/>
  <c r="E1045" i="5"/>
  <c r="X1045" i="5" s="1"/>
  <c r="V1046" i="5"/>
  <c r="E1046" i="5"/>
  <c r="V1047" i="5"/>
  <c r="E1047" i="5"/>
  <c r="X1047" i="5" s="1"/>
  <c r="V1048" i="5"/>
  <c r="E1048" i="5"/>
  <c r="V1049" i="5"/>
  <c r="E1049" i="5"/>
  <c r="V1050" i="5"/>
  <c r="E1050" i="5"/>
  <c r="X1050" i="5" s="1"/>
  <c r="V1051" i="5"/>
  <c r="E1051" i="5"/>
  <c r="X1051" i="5" s="1"/>
  <c r="V1052" i="5"/>
  <c r="E1052" i="5"/>
  <c r="V1053" i="5"/>
  <c r="E1053" i="5"/>
  <c r="X1053" i="5" s="1"/>
  <c r="V1054" i="5"/>
  <c r="E1054" i="5"/>
  <c r="V1055" i="5"/>
  <c r="E1055" i="5"/>
  <c r="V1056" i="5"/>
  <c r="E1056" i="5"/>
  <c r="X1056" i="5" s="1"/>
  <c r="V1057" i="5"/>
  <c r="E1057" i="5"/>
  <c r="X1057" i="5" s="1"/>
  <c r="V1058" i="5"/>
  <c r="E1058" i="5"/>
  <c r="V1059" i="5"/>
  <c r="E1059" i="5"/>
  <c r="X1059" i="5" s="1"/>
  <c r="V1060" i="5"/>
  <c r="E1060" i="5"/>
  <c r="V1061" i="5"/>
  <c r="E1061" i="5"/>
  <c r="V1062" i="5"/>
  <c r="E1062" i="5"/>
  <c r="X1062" i="5" s="1"/>
  <c r="V1063" i="5"/>
  <c r="E1063" i="5"/>
  <c r="X1063" i="5" s="1"/>
  <c r="V1064" i="5"/>
  <c r="E1064" i="5"/>
  <c r="V1065" i="5"/>
  <c r="E1065" i="5"/>
  <c r="X1065" i="5" s="1"/>
  <c r="V1066" i="5"/>
  <c r="E1066" i="5"/>
  <c r="V1067" i="5"/>
  <c r="E1067" i="5"/>
  <c r="V1068" i="5"/>
  <c r="E1068" i="5"/>
  <c r="X1068" i="5" s="1"/>
  <c r="V1069" i="5"/>
  <c r="E1069" i="5"/>
  <c r="X1069" i="5" s="1"/>
  <c r="V1070" i="5"/>
  <c r="E1070" i="5"/>
  <c r="V1071" i="5"/>
  <c r="E1071" i="5"/>
  <c r="V1072" i="5"/>
  <c r="E1072" i="5"/>
  <c r="V1073" i="5"/>
  <c r="E1073" i="5"/>
  <c r="V1074" i="5"/>
  <c r="E1074" i="5"/>
  <c r="X1074" i="5" s="1"/>
  <c r="V1075" i="5"/>
  <c r="E1075" i="5"/>
  <c r="X1075" i="5" s="1"/>
  <c r="V1076" i="5"/>
  <c r="E1076" i="5"/>
  <c r="V1077" i="5"/>
  <c r="E1077" i="5"/>
  <c r="X1077" i="5" s="1"/>
  <c r="V1078" i="5"/>
  <c r="E1078" i="5"/>
  <c r="V1079" i="5"/>
  <c r="E1079" i="5"/>
  <c r="V1080" i="5"/>
  <c r="E1080" i="5"/>
  <c r="X1080" i="5" s="1"/>
  <c r="V1081" i="5"/>
  <c r="E1081" i="5"/>
  <c r="X1081" i="5" s="1"/>
  <c r="V1082" i="5"/>
  <c r="E1082" i="5"/>
  <c r="V1083" i="5"/>
  <c r="E1083" i="5"/>
  <c r="X1083" i="5" s="1"/>
  <c r="V1084" i="5"/>
  <c r="E1084" i="5"/>
  <c r="V1085" i="5"/>
  <c r="E1085" i="5"/>
  <c r="V1086" i="5"/>
  <c r="E1086" i="5"/>
  <c r="X1086" i="5" s="1"/>
  <c r="V1087" i="5"/>
  <c r="E1087" i="5"/>
  <c r="X1087" i="5" s="1"/>
  <c r="V1088" i="5"/>
  <c r="E1088" i="5"/>
  <c r="V1089" i="5"/>
  <c r="E1089" i="5"/>
  <c r="X1089" i="5" s="1"/>
  <c r="V1090" i="5"/>
  <c r="E1090" i="5"/>
  <c r="V1091" i="5"/>
  <c r="E1091" i="5"/>
  <c r="V1092" i="5"/>
  <c r="E1092" i="5"/>
  <c r="X1092" i="5" s="1"/>
  <c r="V1093" i="5"/>
  <c r="E1093" i="5"/>
  <c r="X1093" i="5" s="1"/>
  <c r="V1094" i="5"/>
  <c r="E1094" i="5"/>
  <c r="V1095" i="5"/>
  <c r="E1095" i="5"/>
  <c r="X1095" i="5" s="1"/>
  <c r="V1096" i="5"/>
  <c r="E1096" i="5"/>
  <c r="V1097" i="5"/>
  <c r="E1097" i="5"/>
  <c r="V1098" i="5"/>
  <c r="E1098" i="5"/>
  <c r="X1098" i="5" s="1"/>
  <c r="V1099" i="5"/>
  <c r="E1099" i="5"/>
  <c r="X1099" i="5" s="1"/>
  <c r="V1100" i="5"/>
  <c r="E1100" i="5"/>
  <c r="V1101" i="5"/>
  <c r="E1101" i="5"/>
  <c r="X1101" i="5" s="1"/>
  <c r="V1102" i="5"/>
  <c r="E1102" i="5"/>
  <c r="V1103" i="5"/>
  <c r="E1103" i="5"/>
  <c r="V1104" i="5"/>
  <c r="E1104" i="5"/>
  <c r="X1104" i="5" s="1"/>
  <c r="V1105" i="5"/>
  <c r="E1105" i="5"/>
  <c r="X1105" i="5" s="1"/>
  <c r="V1106" i="5"/>
  <c r="E1106" i="5"/>
  <c r="V1107" i="5"/>
  <c r="E1107" i="5"/>
  <c r="X1107" i="5" s="1"/>
  <c r="V1108" i="5"/>
  <c r="E1108" i="5"/>
  <c r="V1109" i="5"/>
  <c r="E1109" i="5"/>
  <c r="V1110" i="5"/>
  <c r="E1110" i="5"/>
  <c r="X1110" i="5" s="1"/>
  <c r="V1111" i="5"/>
  <c r="E1111" i="5"/>
  <c r="X1111" i="5" s="1"/>
  <c r="V1112" i="5"/>
  <c r="E1112" i="5"/>
  <c r="V1113" i="5"/>
  <c r="E1113" i="5"/>
  <c r="X1113" i="5" s="1"/>
  <c r="V1114" i="5"/>
  <c r="E1114" i="5"/>
  <c r="V1115" i="5"/>
  <c r="E1115" i="5"/>
  <c r="V1116" i="5"/>
  <c r="E1116" i="5"/>
  <c r="X1116" i="5" s="1"/>
  <c r="V1117" i="5"/>
  <c r="E1117" i="5"/>
  <c r="X1117" i="5" s="1"/>
  <c r="V1118" i="5"/>
  <c r="E1118" i="5"/>
  <c r="V1119" i="5"/>
  <c r="E1119" i="5"/>
  <c r="X1119" i="5" s="1"/>
  <c r="V1120" i="5"/>
  <c r="E1120" i="5"/>
  <c r="V1121" i="5"/>
  <c r="E1121" i="5"/>
  <c r="V1122" i="5"/>
  <c r="E1122" i="5"/>
  <c r="X1122" i="5" s="1"/>
  <c r="V1123" i="5"/>
  <c r="E1123" i="5"/>
  <c r="X1123" i="5" s="1"/>
  <c r="V1124" i="5"/>
  <c r="E1124" i="5"/>
  <c r="V1125" i="5"/>
  <c r="E1125" i="5"/>
  <c r="X1125" i="5" s="1"/>
  <c r="V1126" i="5"/>
  <c r="E1126" i="5"/>
  <c r="V1127" i="5"/>
  <c r="E1127" i="5"/>
  <c r="V1128" i="5"/>
  <c r="E1128" i="5"/>
  <c r="X1128" i="5" s="1"/>
  <c r="V1129" i="5"/>
  <c r="E1129" i="5"/>
  <c r="X1129" i="5" s="1"/>
  <c r="V1130" i="5"/>
  <c r="E1130" i="5"/>
  <c r="V1131" i="5"/>
  <c r="E1131" i="5"/>
  <c r="X1131" i="5" s="1"/>
  <c r="V1132" i="5"/>
  <c r="E1132" i="5"/>
  <c r="V1133" i="5"/>
  <c r="E1133" i="5"/>
  <c r="V1134" i="5"/>
  <c r="E1134" i="5"/>
  <c r="X1134" i="5" s="1"/>
  <c r="V1135" i="5"/>
  <c r="E1135" i="5"/>
  <c r="X1135" i="5" s="1"/>
  <c r="V1136" i="5"/>
  <c r="E1136" i="5"/>
  <c r="V1137" i="5"/>
  <c r="E1137" i="5"/>
  <c r="X1137" i="5" s="1"/>
  <c r="V1138" i="5"/>
  <c r="E1138" i="5"/>
  <c r="V1139" i="5"/>
  <c r="E1139" i="5"/>
  <c r="V1140" i="5"/>
  <c r="E1140" i="5"/>
  <c r="X1140" i="5" s="1"/>
  <c r="V1141" i="5"/>
  <c r="E1141" i="5"/>
  <c r="X1141" i="5" s="1"/>
  <c r="V1142" i="5"/>
  <c r="E1142" i="5"/>
  <c r="V1143" i="5"/>
  <c r="E1143" i="5"/>
  <c r="X1143" i="5" s="1"/>
  <c r="V1144" i="5"/>
  <c r="E1144" i="5"/>
  <c r="V1145" i="5"/>
  <c r="E1145" i="5"/>
  <c r="V1146" i="5"/>
  <c r="E1146" i="5"/>
  <c r="X1146" i="5" s="1"/>
  <c r="V1147" i="5"/>
  <c r="E1147" i="5"/>
  <c r="X1147" i="5" s="1"/>
  <c r="V1148" i="5"/>
  <c r="E1148" i="5"/>
  <c r="V1149" i="5"/>
  <c r="E1149" i="5"/>
  <c r="X1149" i="5" s="1"/>
  <c r="V1150" i="5"/>
  <c r="E1150" i="5"/>
  <c r="V1151" i="5"/>
  <c r="E1151" i="5"/>
  <c r="V1152" i="5"/>
  <c r="E1152" i="5"/>
  <c r="X1152" i="5" s="1"/>
  <c r="V1153" i="5"/>
  <c r="E1153" i="5"/>
  <c r="X1153" i="5" s="1"/>
  <c r="V1154" i="5"/>
  <c r="E1154" i="5"/>
  <c r="V1155" i="5"/>
  <c r="E1155" i="5"/>
  <c r="X1155" i="5" s="1"/>
  <c r="V1156" i="5"/>
  <c r="E1156" i="5"/>
  <c r="V1157" i="5"/>
  <c r="E1157" i="5"/>
  <c r="V1158" i="5"/>
  <c r="E1158" i="5"/>
  <c r="X1158" i="5" s="1"/>
  <c r="V1159" i="5"/>
  <c r="E1159" i="5"/>
  <c r="X1159" i="5" s="1"/>
  <c r="V1160" i="5"/>
  <c r="E1160" i="5"/>
  <c r="V1161" i="5"/>
  <c r="E1161" i="5"/>
  <c r="X1161" i="5" s="1"/>
  <c r="V1162" i="5"/>
  <c r="E1162" i="5"/>
  <c r="V1163" i="5"/>
  <c r="E1163" i="5"/>
  <c r="V1164" i="5"/>
  <c r="E1164" i="5"/>
  <c r="X1164" i="5" s="1"/>
  <c r="V1165" i="5"/>
  <c r="E1165" i="5"/>
  <c r="X1165" i="5" s="1"/>
  <c r="V1166" i="5"/>
  <c r="E1166" i="5"/>
  <c r="V1167" i="5"/>
  <c r="E1167" i="5"/>
  <c r="V1168" i="5"/>
  <c r="E1168" i="5"/>
  <c r="V1169" i="5"/>
  <c r="E1169" i="5"/>
  <c r="V1170" i="5"/>
  <c r="E1170" i="5"/>
  <c r="X1170" i="5" s="1"/>
  <c r="V1171" i="5"/>
  <c r="E1171" i="5"/>
  <c r="X1171" i="5" s="1"/>
  <c r="V1172" i="5"/>
  <c r="E1172" i="5"/>
  <c r="V1173" i="5"/>
  <c r="E1173" i="5"/>
  <c r="X1173" i="5" s="1"/>
  <c r="V1174" i="5"/>
  <c r="E1174" i="5"/>
  <c r="V1175" i="5"/>
  <c r="E1175" i="5"/>
  <c r="V1176" i="5"/>
  <c r="E1176" i="5"/>
  <c r="X1176" i="5" s="1"/>
  <c r="V1177" i="5"/>
  <c r="E1177" i="5"/>
  <c r="X1177" i="5" s="1"/>
  <c r="V1178" i="5"/>
  <c r="E1178" i="5"/>
  <c r="V1179" i="5"/>
  <c r="E1179" i="5"/>
  <c r="V1180" i="5"/>
  <c r="E1180" i="5"/>
  <c r="V1181" i="5"/>
  <c r="E1181" i="5"/>
  <c r="V1182" i="5"/>
  <c r="E1182" i="5"/>
  <c r="X1182" i="5" s="1"/>
  <c r="V1183" i="5"/>
  <c r="E1183" i="5"/>
  <c r="X1183" i="5" s="1"/>
  <c r="V1184" i="5"/>
  <c r="E1184" i="5"/>
  <c r="V1185" i="5"/>
  <c r="E1185" i="5"/>
  <c r="X1185" i="5" s="1"/>
  <c r="V1186" i="5"/>
  <c r="E1186" i="5"/>
  <c r="V1187" i="5"/>
  <c r="E1187" i="5"/>
  <c r="V1188" i="5"/>
  <c r="E1188" i="5"/>
  <c r="X1188" i="5" s="1"/>
  <c r="V1189" i="5"/>
  <c r="E1189" i="5"/>
  <c r="X1189" i="5" s="1"/>
  <c r="V1190" i="5"/>
  <c r="E1190" i="5"/>
  <c r="V1191" i="5"/>
  <c r="E1191" i="5"/>
  <c r="X1191" i="5" s="1"/>
  <c r="V1192" i="5"/>
  <c r="E1192" i="5"/>
  <c r="V1193" i="5"/>
  <c r="E1193" i="5"/>
  <c r="V1194" i="5"/>
  <c r="E1194" i="5"/>
  <c r="X1194" i="5" s="1"/>
  <c r="V1195" i="5"/>
  <c r="E1195" i="5"/>
  <c r="X1195" i="5" s="1"/>
  <c r="V1196" i="5"/>
  <c r="E1196" i="5"/>
  <c r="V1197" i="5"/>
  <c r="E1197" i="5"/>
  <c r="X1197" i="5" s="1"/>
  <c r="V1198" i="5"/>
  <c r="E1198" i="5"/>
  <c r="V1199" i="5"/>
  <c r="E1199" i="5"/>
  <c r="V1200" i="5"/>
  <c r="E1200" i="5"/>
  <c r="X1200" i="5" s="1"/>
  <c r="V1201" i="5"/>
  <c r="E1201" i="5"/>
  <c r="X1201" i="5" s="1"/>
  <c r="V1202" i="5"/>
  <c r="E1202" i="5"/>
  <c r="V1203" i="5"/>
  <c r="E1203" i="5"/>
  <c r="V1204" i="5"/>
  <c r="E1204" i="5"/>
  <c r="V1205" i="5"/>
  <c r="E1205" i="5"/>
  <c r="V1206" i="5"/>
  <c r="E1206" i="5"/>
  <c r="X1206" i="5" s="1"/>
  <c r="V1207" i="5"/>
  <c r="E1207" i="5"/>
  <c r="X1207" i="5" s="1"/>
  <c r="V1208" i="5"/>
  <c r="E1208" i="5"/>
  <c r="V1209" i="5"/>
  <c r="E1209" i="5"/>
  <c r="X1209" i="5" s="1"/>
  <c r="V1210" i="5"/>
  <c r="E1210" i="5"/>
  <c r="V1211" i="5"/>
  <c r="E1211" i="5"/>
  <c r="V1212" i="5"/>
  <c r="E1212" i="5"/>
  <c r="X1212" i="5" s="1"/>
  <c r="V1213" i="5"/>
  <c r="E1213" i="5"/>
  <c r="X1213" i="5" s="1"/>
  <c r="V1214" i="5"/>
  <c r="E1214" i="5"/>
  <c r="V1215" i="5"/>
  <c r="E1215" i="5"/>
  <c r="X1215" i="5" s="1"/>
  <c r="V1216" i="5"/>
  <c r="E1216" i="5"/>
  <c r="V1217" i="5"/>
  <c r="E1217" i="5"/>
  <c r="V1218" i="5"/>
  <c r="E1218" i="5"/>
  <c r="X1218" i="5" s="1"/>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V1230" i="5"/>
  <c r="E1230" i="5"/>
  <c r="X1230" i="5" s="1"/>
  <c r="V1231" i="5"/>
  <c r="E1231" i="5"/>
  <c r="X1231" i="5" s="1"/>
  <c r="V1232" i="5"/>
  <c r="E1232" i="5"/>
  <c r="V1233" i="5"/>
  <c r="E1233" i="5"/>
  <c r="X1233" i="5" s="1"/>
  <c r="V1234" i="5"/>
  <c r="E1234" i="5"/>
  <c r="V1235" i="5"/>
  <c r="E1235" i="5"/>
  <c r="V1236" i="5"/>
  <c r="E1236" i="5"/>
  <c r="X1236" i="5" s="1"/>
  <c r="V1237" i="5"/>
  <c r="E1237" i="5"/>
  <c r="X1237" i="5" s="1"/>
  <c r="V1238" i="5"/>
  <c r="E1238" i="5"/>
  <c r="V1239" i="5"/>
  <c r="E1239" i="5"/>
  <c r="X1239" i="5" s="1"/>
  <c r="V1240" i="5"/>
  <c r="E1240" i="5"/>
  <c r="V1241" i="5"/>
  <c r="E1241" i="5"/>
  <c r="V1242" i="5"/>
  <c r="E1242" i="5"/>
  <c r="X1242" i="5" s="1"/>
  <c r="V1243" i="5"/>
  <c r="E1243" i="5"/>
  <c r="X1243" i="5" s="1"/>
  <c r="V1244" i="5"/>
  <c r="E1244" i="5"/>
  <c r="V1245" i="5"/>
  <c r="E1245" i="5"/>
  <c r="X1245" i="5" s="1"/>
  <c r="V1246" i="5"/>
  <c r="E1246" i="5"/>
  <c r="V1247" i="5"/>
  <c r="E1247" i="5"/>
  <c r="V1248" i="5"/>
  <c r="E1248" i="5"/>
  <c r="X1248" i="5" s="1"/>
  <c r="V1249" i="5"/>
  <c r="E1249" i="5"/>
  <c r="X1249" i="5" s="1"/>
  <c r="V1250" i="5"/>
  <c r="E1250" i="5"/>
  <c r="V1251" i="5"/>
  <c r="E1251" i="5"/>
  <c r="X1251" i="5" s="1"/>
  <c r="V1252" i="5"/>
  <c r="E1252" i="5"/>
  <c r="V1253" i="5"/>
  <c r="E1253" i="5"/>
  <c r="V1254" i="5"/>
  <c r="E1254" i="5"/>
  <c r="X1254" i="5" s="1"/>
  <c r="V1255" i="5"/>
  <c r="E1255" i="5"/>
  <c r="X1255" i="5" s="1"/>
  <c r="V1256" i="5"/>
  <c r="E1256" i="5"/>
  <c r="V1257" i="5"/>
  <c r="E1257" i="5"/>
  <c r="X1257" i="5" s="1"/>
  <c r="V1258" i="5"/>
  <c r="E1258" i="5"/>
  <c r="V1259" i="5"/>
  <c r="E1259" i="5"/>
  <c r="V1260" i="5"/>
  <c r="E1260" i="5"/>
  <c r="X1260" i="5" s="1"/>
  <c r="V1261" i="5"/>
  <c r="E1261" i="5"/>
  <c r="X1261" i="5" s="1"/>
  <c r="V1262" i="5"/>
  <c r="E1262" i="5"/>
  <c r="V1263" i="5"/>
  <c r="E1263" i="5"/>
  <c r="X1263" i="5" s="1"/>
  <c r="V1264" i="5"/>
  <c r="E1264" i="5"/>
  <c r="V1265" i="5"/>
  <c r="E1265" i="5"/>
  <c r="V1266" i="5"/>
  <c r="E1266" i="5"/>
  <c r="X1266" i="5" s="1"/>
  <c r="V1267" i="5"/>
  <c r="E1267" i="5"/>
  <c r="X1267" i="5" s="1"/>
  <c r="V1268" i="5"/>
  <c r="E1268" i="5"/>
  <c r="V1269" i="5"/>
  <c r="E1269" i="5"/>
  <c r="X1269" i="5" s="1"/>
  <c r="V1270" i="5"/>
  <c r="E1270" i="5"/>
  <c r="V1271" i="5"/>
  <c r="E1271" i="5"/>
  <c r="V1272" i="5"/>
  <c r="E1272" i="5"/>
  <c r="X1272" i="5" s="1"/>
  <c r="V1273" i="5"/>
  <c r="E1273" i="5"/>
  <c r="X1273" i="5" s="1"/>
  <c r="V1274" i="5"/>
  <c r="E1274" i="5"/>
  <c r="V1275" i="5"/>
  <c r="E1275" i="5"/>
  <c r="X1275" i="5" s="1"/>
  <c r="V1276" i="5"/>
  <c r="E1276" i="5"/>
  <c r="V1277" i="5"/>
  <c r="E1277" i="5"/>
  <c r="V1278" i="5"/>
  <c r="E1278" i="5"/>
  <c r="X1278" i="5" s="1"/>
  <c r="V1279" i="5"/>
  <c r="E1279" i="5"/>
  <c r="X1279" i="5" s="1"/>
  <c r="V1280" i="5"/>
  <c r="E1280" i="5"/>
  <c r="V1281" i="5"/>
  <c r="E1281" i="5"/>
  <c r="X1281" i="5" s="1"/>
  <c r="V1282" i="5"/>
  <c r="E1282" i="5"/>
  <c r="V1283" i="5"/>
  <c r="E1283" i="5"/>
  <c r="V1284" i="5"/>
  <c r="E1284" i="5"/>
  <c r="X1284" i="5" s="1"/>
  <c r="V1285" i="5"/>
  <c r="E1285" i="5"/>
  <c r="X1285" i="5" s="1"/>
  <c r="V1286" i="5"/>
  <c r="E1286" i="5"/>
  <c r="V1287" i="5"/>
  <c r="E1287" i="5"/>
  <c r="X1287" i="5" s="1"/>
  <c r="V1288" i="5"/>
  <c r="E1288" i="5"/>
  <c r="V1289" i="5"/>
  <c r="E1289" i="5"/>
  <c r="V1290" i="5"/>
  <c r="E1290" i="5"/>
  <c r="X1290" i="5" s="1"/>
  <c r="V1291" i="5"/>
  <c r="E1291" i="5"/>
  <c r="X1291" i="5" s="1"/>
  <c r="V1292" i="5"/>
  <c r="E1292" i="5"/>
  <c r="V1293" i="5"/>
  <c r="E1293" i="5"/>
  <c r="X1293" i="5" s="1"/>
  <c r="V1294" i="5"/>
  <c r="E1294" i="5"/>
  <c r="V1295" i="5"/>
  <c r="E1295" i="5"/>
  <c r="V1296" i="5"/>
  <c r="E1296" i="5"/>
  <c r="X1296" i="5" s="1"/>
  <c r="V1297" i="5"/>
  <c r="E1297" i="5"/>
  <c r="X1297" i="5" s="1"/>
  <c r="V1298" i="5"/>
  <c r="E1298" i="5"/>
  <c r="V1299" i="5"/>
  <c r="E1299" i="5"/>
  <c r="X1299" i="5" s="1"/>
  <c r="V1300" i="5"/>
  <c r="E1300" i="5"/>
  <c r="V1301" i="5"/>
  <c r="E1301" i="5"/>
  <c r="V1302" i="5"/>
  <c r="E1302" i="5"/>
  <c r="X1302" i="5" s="1"/>
  <c r="V1303" i="5"/>
  <c r="E1303" i="5"/>
  <c r="X1303" i="5" s="1"/>
  <c r="V1304" i="5"/>
  <c r="E1304" i="5"/>
  <c r="V1305" i="5"/>
  <c r="E1305" i="5"/>
  <c r="X1305" i="5" s="1"/>
  <c r="V1306" i="5"/>
  <c r="E1306" i="5"/>
  <c r="V1307" i="5"/>
  <c r="E1307" i="5"/>
  <c r="V1308" i="5"/>
  <c r="E1308" i="5"/>
  <c r="X1308" i="5" s="1"/>
  <c r="V1309" i="5"/>
  <c r="E1309" i="5"/>
  <c r="X1309" i="5" s="1"/>
  <c r="V1310" i="5"/>
  <c r="E1310" i="5"/>
  <c r="V1311" i="5"/>
  <c r="E1311" i="5"/>
  <c r="X1311" i="5" s="1"/>
  <c r="V1312" i="5"/>
  <c r="E1312" i="5"/>
  <c r="V1313" i="5"/>
  <c r="E1313" i="5"/>
  <c r="V1314" i="5"/>
  <c r="E1314" i="5"/>
  <c r="X1314" i="5" s="1"/>
  <c r="V1315" i="5"/>
  <c r="E1315" i="5"/>
  <c r="X1315" i="5" s="1"/>
  <c r="V1316" i="5"/>
  <c r="E1316" i="5"/>
  <c r="V1317" i="5"/>
  <c r="E1317" i="5"/>
  <c r="X1317" i="5" s="1"/>
  <c r="V1318" i="5"/>
  <c r="E1318" i="5"/>
  <c r="V1319" i="5"/>
  <c r="E1319" i="5"/>
  <c r="V1320" i="5"/>
  <c r="E1320" i="5"/>
  <c r="X1320" i="5" s="1"/>
  <c r="V1321" i="5"/>
  <c r="E1321" i="5"/>
  <c r="X1321" i="5" s="1"/>
  <c r="V1322" i="5"/>
  <c r="E1322" i="5"/>
  <c r="V1323" i="5"/>
  <c r="E1323" i="5"/>
  <c r="X1323" i="5" s="1"/>
  <c r="V1324" i="5"/>
  <c r="E1324" i="5"/>
  <c r="V1325" i="5"/>
  <c r="E1325" i="5"/>
  <c r="V1326" i="5"/>
  <c r="E1326" i="5"/>
  <c r="X1326" i="5" s="1"/>
  <c r="V1327" i="5"/>
  <c r="E1327" i="5"/>
  <c r="X1327" i="5" s="1"/>
  <c r="V1328" i="5"/>
  <c r="E1328" i="5"/>
  <c r="V1329" i="5"/>
  <c r="E1329" i="5"/>
  <c r="X1329" i="5" s="1"/>
  <c r="V1330" i="5"/>
  <c r="E1330" i="5"/>
  <c r="V1331" i="5"/>
  <c r="E1331" i="5"/>
  <c r="V1332" i="5"/>
  <c r="E1332" i="5"/>
  <c r="X1332" i="5" s="1"/>
  <c r="V1333" i="5"/>
  <c r="E1333" i="5"/>
  <c r="X1333" i="5" s="1"/>
  <c r="V1334" i="5"/>
  <c r="E1334" i="5"/>
  <c r="V1335" i="5"/>
  <c r="E1335" i="5"/>
  <c r="X1335" i="5" s="1"/>
  <c r="V1336" i="5"/>
  <c r="E1336" i="5"/>
  <c r="V1337" i="5"/>
  <c r="E1337" i="5"/>
  <c r="V1338" i="5"/>
  <c r="E1338" i="5"/>
  <c r="X1338" i="5" s="1"/>
  <c r="V1339" i="5"/>
  <c r="E1339" i="5"/>
  <c r="X1339" i="5" s="1"/>
  <c r="V1340" i="5"/>
  <c r="E1340" i="5"/>
  <c r="V1341" i="5"/>
  <c r="E1341" i="5"/>
  <c r="X1341" i="5" s="1"/>
  <c r="V1342" i="5"/>
  <c r="E1342" i="5"/>
  <c r="V1343" i="5"/>
  <c r="E1343" i="5"/>
  <c r="V1344" i="5"/>
  <c r="E1344" i="5"/>
  <c r="X1344" i="5" s="1"/>
  <c r="V1345" i="5"/>
  <c r="E1345" i="5"/>
  <c r="X1345" i="5" s="1"/>
  <c r="V1346" i="5"/>
  <c r="E1346" i="5"/>
  <c r="V1347" i="5"/>
  <c r="E1347" i="5"/>
  <c r="X1347" i="5" s="1"/>
  <c r="V1348" i="5"/>
  <c r="E1348" i="5"/>
  <c r="V1349" i="5"/>
  <c r="E1349" i="5"/>
  <c r="V1350" i="5"/>
  <c r="E1350" i="5"/>
  <c r="X1350" i="5" s="1"/>
  <c r="V1351" i="5"/>
  <c r="E1351" i="5"/>
  <c r="X1351" i="5" s="1"/>
  <c r="V1352" i="5"/>
  <c r="E1352" i="5"/>
  <c r="V1353" i="5"/>
  <c r="E1353" i="5"/>
  <c r="X1353" i="5" s="1"/>
  <c r="V1354" i="5"/>
  <c r="E1354" i="5"/>
  <c r="V1355" i="5"/>
  <c r="E1355" i="5"/>
  <c r="V1356" i="5"/>
  <c r="E1356" i="5"/>
  <c r="X1356" i="5" s="1"/>
  <c r="V1357" i="5"/>
  <c r="E1357" i="5"/>
  <c r="X1357" i="5" s="1"/>
  <c r="V1358" i="5"/>
  <c r="E1358" i="5"/>
  <c r="V1359" i="5"/>
  <c r="E1359" i="5"/>
  <c r="X1359" i="5" s="1"/>
  <c r="V1360" i="5"/>
  <c r="E1360" i="5"/>
  <c r="V1361" i="5"/>
  <c r="E1361" i="5"/>
  <c r="V1362" i="5"/>
  <c r="E1362" i="5"/>
  <c r="X1362" i="5" s="1"/>
  <c r="V1363" i="5"/>
  <c r="E1363" i="5"/>
  <c r="X1363" i="5" s="1"/>
  <c r="V1364" i="5"/>
  <c r="E1364" i="5"/>
  <c r="V1365" i="5"/>
  <c r="E1365" i="5"/>
  <c r="X1365" i="5" s="1"/>
  <c r="V1366" i="5"/>
  <c r="E1366" i="5"/>
  <c r="V1367" i="5"/>
  <c r="E1367" i="5"/>
  <c r="V1368" i="5"/>
  <c r="E1368" i="5"/>
  <c r="X1368" i="5" s="1"/>
  <c r="V1369" i="5"/>
  <c r="E1369" i="5"/>
  <c r="X1369" i="5" s="1"/>
  <c r="V1370" i="5"/>
  <c r="E1370" i="5"/>
  <c r="V1371" i="5"/>
  <c r="E1371" i="5"/>
  <c r="X1371" i="5" s="1"/>
  <c r="V1372" i="5"/>
  <c r="E1372" i="5"/>
  <c r="V1373" i="5"/>
  <c r="E1373" i="5"/>
  <c r="V1374" i="5"/>
  <c r="E1374" i="5"/>
  <c r="X1374" i="5" s="1"/>
  <c r="V1375" i="5"/>
  <c r="E1375" i="5"/>
  <c r="X1375" i="5" s="1"/>
  <c r="V1376" i="5"/>
  <c r="E1376" i="5"/>
  <c r="V1377" i="5"/>
  <c r="E1377" i="5"/>
  <c r="X1377" i="5" s="1"/>
  <c r="V1378" i="5"/>
  <c r="E1378" i="5"/>
  <c r="V1379" i="5"/>
  <c r="E1379" i="5"/>
  <c r="V1380" i="5"/>
  <c r="E1380" i="5"/>
  <c r="X1380" i="5" s="1"/>
  <c r="V1381" i="5"/>
  <c r="E1381" i="5"/>
  <c r="X1381" i="5" s="1"/>
  <c r="V1382" i="5"/>
  <c r="E1382" i="5"/>
  <c r="V1383" i="5"/>
  <c r="E1383" i="5"/>
  <c r="X1383" i="5" s="1"/>
  <c r="V1384" i="5"/>
  <c r="E1384" i="5"/>
  <c r="V1385" i="5"/>
  <c r="E1385" i="5"/>
  <c r="V1386" i="5"/>
  <c r="E1386" i="5"/>
  <c r="X1386" i="5" s="1"/>
  <c r="V1387" i="5"/>
  <c r="E1387" i="5"/>
  <c r="X1387" i="5" s="1"/>
  <c r="V1388" i="5"/>
  <c r="E1388" i="5"/>
  <c r="V1389" i="5"/>
  <c r="E1389" i="5"/>
  <c r="X1389" i="5" s="1"/>
  <c r="V1390" i="5"/>
  <c r="E1390" i="5"/>
  <c r="V1391" i="5"/>
  <c r="E1391" i="5"/>
  <c r="V1392" i="5"/>
  <c r="E1392" i="5"/>
  <c r="X1392" i="5" s="1"/>
  <c r="V1393" i="5"/>
  <c r="E1393" i="5"/>
  <c r="X1393" i="5" s="1"/>
  <c r="V1394" i="5"/>
  <c r="E1394" i="5"/>
  <c r="V1395" i="5"/>
  <c r="E1395" i="5"/>
  <c r="X1395" i="5" s="1"/>
  <c r="V1396" i="5"/>
  <c r="E1396" i="5"/>
  <c r="V1397" i="5"/>
  <c r="E1397" i="5"/>
  <c r="V1398" i="5"/>
  <c r="E1398" i="5"/>
  <c r="X1398" i="5" s="1"/>
  <c r="V1399" i="5"/>
  <c r="E1399" i="5"/>
  <c r="X1399" i="5" s="1"/>
  <c r="V1400" i="5"/>
  <c r="E1400" i="5"/>
  <c r="V1401" i="5"/>
  <c r="E1401" i="5"/>
  <c r="X1401" i="5" s="1"/>
  <c r="V1402" i="5"/>
  <c r="E1402" i="5"/>
  <c r="V1403" i="5"/>
  <c r="E1403" i="5"/>
  <c r="V1404" i="5"/>
  <c r="E1404" i="5"/>
  <c r="X1404" i="5" s="1"/>
  <c r="V1405" i="5"/>
  <c r="E1405" i="5"/>
  <c r="X1405" i="5" s="1"/>
  <c r="V1406" i="5"/>
  <c r="E1406" i="5"/>
  <c r="V1407" i="5"/>
  <c r="E1407" i="5"/>
  <c r="X1407" i="5" s="1"/>
  <c r="V1408" i="5"/>
  <c r="E1408" i="5"/>
  <c r="V1409" i="5"/>
  <c r="E1409" i="5"/>
  <c r="V1410" i="5"/>
  <c r="E1410" i="5"/>
  <c r="X1410" i="5" s="1"/>
  <c r="V1411" i="5"/>
  <c r="E1411" i="5"/>
  <c r="X1411" i="5" s="1"/>
  <c r="V1412" i="5"/>
  <c r="E1412" i="5"/>
  <c r="V1413" i="5"/>
  <c r="E1413" i="5"/>
  <c r="X1413" i="5" s="1"/>
  <c r="V1414" i="5"/>
  <c r="E1414" i="5"/>
  <c r="V1415" i="5"/>
  <c r="E1415" i="5"/>
  <c r="V1416" i="5"/>
  <c r="E1416" i="5"/>
  <c r="X1416" i="5" s="1"/>
  <c r="V1417" i="5"/>
  <c r="E1417" i="5"/>
  <c r="X1417" i="5" s="1"/>
  <c r="V1418" i="5"/>
  <c r="E1418" i="5"/>
  <c r="V1419" i="5"/>
  <c r="E1419" i="5"/>
  <c r="X1419" i="5" s="1"/>
  <c r="V1420" i="5"/>
  <c r="E1420" i="5"/>
  <c r="V1421" i="5"/>
  <c r="E1421" i="5"/>
  <c r="V1422" i="5"/>
  <c r="E1422" i="5"/>
  <c r="X1422" i="5" s="1"/>
  <c r="V1423" i="5"/>
  <c r="E1423" i="5"/>
  <c r="X1423" i="5" s="1"/>
  <c r="V1424" i="5"/>
  <c r="E1424" i="5"/>
  <c r="V1425" i="5"/>
  <c r="E1425" i="5"/>
  <c r="X1425" i="5" s="1"/>
  <c r="V1426" i="5"/>
  <c r="E1426" i="5"/>
  <c r="V1427" i="5"/>
  <c r="E1427" i="5"/>
  <c r="V1428" i="5"/>
  <c r="E1428" i="5"/>
  <c r="X1428" i="5" s="1"/>
  <c r="V1429" i="5"/>
  <c r="E1429" i="5"/>
  <c r="X1429" i="5" s="1"/>
  <c r="V1430" i="5"/>
  <c r="E1430" i="5"/>
  <c r="V1431" i="5"/>
  <c r="E1431" i="5"/>
  <c r="X1431" i="5" s="1"/>
  <c r="V1432" i="5"/>
  <c r="E1432" i="5"/>
  <c r="V1433" i="5"/>
  <c r="E1433" i="5"/>
  <c r="V1434" i="5"/>
  <c r="E1434" i="5"/>
  <c r="X1434" i="5" s="1"/>
  <c r="V1435" i="5"/>
  <c r="E1435" i="5"/>
  <c r="X1435" i="5" s="1"/>
  <c r="V1436" i="5"/>
  <c r="E1436" i="5"/>
  <c r="V1437" i="5"/>
  <c r="E1437" i="5"/>
  <c r="X1437" i="5" s="1"/>
  <c r="V1438" i="5"/>
  <c r="E1438" i="5"/>
  <c r="V1439" i="5"/>
  <c r="E1439" i="5"/>
  <c r="V1440" i="5"/>
  <c r="E1440" i="5"/>
  <c r="X1440" i="5" s="1"/>
  <c r="V1441" i="5"/>
  <c r="E1441" i="5"/>
  <c r="X1441" i="5" s="1"/>
  <c r="V1442" i="5"/>
  <c r="E1442" i="5"/>
  <c r="V1443" i="5"/>
  <c r="E1443" i="5"/>
  <c r="X1443" i="5" s="1"/>
  <c r="V1444" i="5"/>
  <c r="E1444" i="5"/>
  <c r="V1445" i="5"/>
  <c r="E1445" i="5"/>
  <c r="V1446" i="5"/>
  <c r="E1446" i="5"/>
  <c r="X1446" i="5" s="1"/>
  <c r="V1447" i="5"/>
  <c r="E1447" i="5"/>
  <c r="X1447" i="5" s="1"/>
  <c r="V1448" i="5"/>
  <c r="E1448" i="5"/>
  <c r="V1449" i="5"/>
  <c r="E1449" i="5"/>
  <c r="X1449" i="5" s="1"/>
  <c r="V1450" i="5"/>
  <c r="E1450" i="5"/>
  <c r="V1451" i="5"/>
  <c r="E1451" i="5"/>
  <c r="V1452" i="5"/>
  <c r="E1452" i="5"/>
  <c r="X1452" i="5" s="1"/>
  <c r="V1453" i="5"/>
  <c r="E1453" i="5"/>
  <c r="X1453" i="5" s="1"/>
  <c r="V1454" i="5"/>
  <c r="E1454" i="5"/>
  <c r="V1455" i="5"/>
  <c r="E1455" i="5"/>
  <c r="X1455" i="5" s="1"/>
  <c r="V1456" i="5"/>
  <c r="E1456" i="5"/>
  <c r="V1457" i="5"/>
  <c r="E1457" i="5"/>
  <c r="V1458" i="5"/>
  <c r="E1458" i="5"/>
  <c r="X1458" i="5" s="1"/>
  <c r="V1459" i="5"/>
  <c r="E1459" i="5"/>
  <c r="X1459" i="5" s="1"/>
  <c r="V1460" i="5"/>
  <c r="E1460" i="5"/>
  <c r="V1461" i="5"/>
  <c r="E1461" i="5"/>
  <c r="X1461" i="5" s="1"/>
  <c r="V1462" i="5"/>
  <c r="E1462" i="5"/>
  <c r="V1463" i="5"/>
  <c r="E1463" i="5"/>
  <c r="V1464" i="5"/>
  <c r="E1464" i="5"/>
  <c r="X1464" i="5" s="1"/>
  <c r="V1465" i="5"/>
  <c r="E1465" i="5"/>
  <c r="X1465" i="5" s="1"/>
  <c r="V1466" i="5"/>
  <c r="E1466" i="5"/>
  <c r="V1467" i="5"/>
  <c r="E1467" i="5"/>
  <c r="X1467" i="5" s="1"/>
  <c r="V1468" i="5"/>
  <c r="E1468" i="5"/>
  <c r="V1469" i="5"/>
  <c r="E1469" i="5"/>
  <c r="V1470" i="5"/>
  <c r="E1470" i="5"/>
  <c r="X1470" i="5" s="1"/>
  <c r="V1471" i="5"/>
  <c r="E1471" i="5"/>
  <c r="X1471" i="5" s="1"/>
  <c r="V1472" i="5"/>
  <c r="E1472" i="5"/>
  <c r="V1473" i="5"/>
  <c r="E1473" i="5"/>
  <c r="X1473" i="5" s="1"/>
  <c r="V1474" i="5"/>
  <c r="E1474" i="5"/>
  <c r="V1475" i="5"/>
  <c r="E1475" i="5"/>
  <c r="V1476" i="5"/>
  <c r="E1476" i="5"/>
  <c r="X1476" i="5" s="1"/>
  <c r="V1477" i="5"/>
  <c r="E1477" i="5"/>
  <c r="X1477" i="5" s="1"/>
  <c r="V1478" i="5"/>
  <c r="E1478" i="5"/>
  <c r="V1479" i="5"/>
  <c r="E1479" i="5"/>
  <c r="X1479" i="5" s="1"/>
  <c r="V1480" i="5"/>
  <c r="E1480" i="5"/>
  <c r="V1481" i="5"/>
  <c r="E1481" i="5"/>
  <c r="V1482" i="5"/>
  <c r="E1482" i="5"/>
  <c r="X1482" i="5" s="1"/>
  <c r="V1483" i="5"/>
  <c r="E1483" i="5"/>
  <c r="X1483" i="5" s="1"/>
  <c r="V1484" i="5"/>
  <c r="E1484" i="5"/>
  <c r="V1485" i="5"/>
  <c r="E1485" i="5"/>
  <c r="X1485" i="5" s="1"/>
  <c r="V1486" i="5"/>
  <c r="E1486" i="5"/>
  <c r="V1487" i="5"/>
  <c r="E1487" i="5"/>
  <c r="V1488" i="5"/>
  <c r="E1488" i="5"/>
  <c r="X1488" i="5" s="1"/>
  <c r="V1489" i="5"/>
  <c r="E1489" i="5"/>
  <c r="X1489" i="5" s="1"/>
  <c r="V1490" i="5"/>
  <c r="E1490" i="5"/>
  <c r="V1491" i="5"/>
  <c r="E1491" i="5"/>
  <c r="X1491" i="5" s="1"/>
  <c r="V1492" i="5"/>
  <c r="E1492" i="5"/>
  <c r="V1493" i="5"/>
  <c r="E1493" i="5"/>
  <c r="V1494" i="5"/>
  <c r="E1494" i="5"/>
  <c r="X1494" i="5" s="1"/>
  <c r="V1495" i="5"/>
  <c r="E1495" i="5"/>
  <c r="X1495" i="5" s="1"/>
  <c r="V1496" i="5"/>
  <c r="E1496" i="5"/>
  <c r="V1497" i="5"/>
  <c r="E1497" i="5"/>
  <c r="X1497" i="5" s="1"/>
  <c r="V1498" i="5"/>
  <c r="E1498" i="5"/>
  <c r="V1499" i="5"/>
  <c r="E1499" i="5"/>
  <c r="V1500" i="5"/>
  <c r="E1500" i="5"/>
  <c r="X1500" i="5" s="1"/>
  <c r="V1501" i="5"/>
  <c r="E1501" i="5"/>
  <c r="X1501" i="5" s="1"/>
  <c r="V1502" i="5"/>
  <c r="E1502" i="5"/>
  <c r="V1503" i="5"/>
  <c r="E1503" i="5"/>
  <c r="X1503" i="5" s="1"/>
  <c r="V1504" i="5"/>
  <c r="E1504" i="5"/>
  <c r="V1505" i="5"/>
  <c r="E1505" i="5"/>
  <c r="V1506" i="5"/>
  <c r="E1506" i="5"/>
  <c r="X1506" i="5" s="1"/>
  <c r="V1507" i="5"/>
  <c r="E1507" i="5"/>
  <c r="X1507" i="5" s="1"/>
  <c r="V1508" i="5"/>
  <c r="E1508" i="5"/>
  <c r="V1509" i="5"/>
  <c r="E1509" i="5"/>
  <c r="X1509" i="5" s="1"/>
  <c r="V1510" i="5"/>
  <c r="E1510" i="5"/>
  <c r="V1511" i="5"/>
  <c r="E1511" i="5"/>
  <c r="V1512" i="5"/>
  <c r="E1512" i="5"/>
  <c r="X1512" i="5" s="1"/>
  <c r="V1513" i="5"/>
  <c r="E1513" i="5"/>
  <c r="X1513" i="5" s="1"/>
  <c r="V1514" i="5"/>
  <c r="E1514" i="5"/>
  <c r="V1515" i="5"/>
  <c r="E1515" i="5"/>
  <c r="X1515" i="5" s="1"/>
  <c r="V1516" i="5"/>
  <c r="E1516" i="5"/>
  <c r="V1517" i="5"/>
  <c r="E1517" i="5"/>
  <c r="V1518" i="5"/>
  <c r="E1518" i="5"/>
  <c r="X1518" i="5" s="1"/>
  <c r="V1519" i="5"/>
  <c r="E1519" i="5"/>
  <c r="X1519" i="5" s="1"/>
  <c r="V1520" i="5"/>
  <c r="E1520" i="5"/>
  <c r="V1521" i="5"/>
  <c r="E1521" i="5"/>
  <c r="X1521" i="5" s="1"/>
  <c r="V1522" i="5"/>
  <c r="E1522" i="5"/>
  <c r="V1523" i="5"/>
  <c r="E1523" i="5"/>
  <c r="V1524" i="5"/>
  <c r="E1524" i="5"/>
  <c r="X1524" i="5" s="1"/>
  <c r="V1525" i="5"/>
  <c r="E1525" i="5"/>
  <c r="X1525" i="5" s="1"/>
  <c r="V1526" i="5"/>
  <c r="E1526" i="5"/>
  <c r="V1527" i="5"/>
  <c r="E1527" i="5"/>
  <c r="X1527" i="5" s="1"/>
  <c r="V1528" i="5"/>
  <c r="E1528" i="5"/>
  <c r="V1529" i="5"/>
  <c r="E1529" i="5"/>
  <c r="V1530" i="5"/>
  <c r="E1530" i="5"/>
  <c r="X1530" i="5" s="1"/>
  <c r="V1531" i="5"/>
  <c r="E1531" i="5"/>
  <c r="X1531" i="5" s="1"/>
  <c r="V1532" i="5"/>
  <c r="E1532" i="5"/>
  <c r="V1533" i="5"/>
  <c r="E1533" i="5"/>
  <c r="V1534" i="5"/>
  <c r="E1534" i="5"/>
  <c r="V1535" i="5"/>
  <c r="E1535" i="5"/>
  <c r="V1536" i="5"/>
  <c r="E1536" i="5"/>
  <c r="X1536" i="5" s="1"/>
  <c r="V1537" i="5"/>
  <c r="E1537" i="5"/>
  <c r="X1537" i="5" s="1"/>
  <c r="V1538" i="5"/>
  <c r="E1538" i="5"/>
  <c r="V1539" i="5"/>
  <c r="E1539" i="5"/>
  <c r="X1539" i="5" s="1"/>
  <c r="V1540" i="5"/>
  <c r="E1540" i="5"/>
  <c r="V1541" i="5"/>
  <c r="E1541" i="5"/>
  <c r="V1542" i="5"/>
  <c r="E1542" i="5"/>
  <c r="X1542" i="5" s="1"/>
  <c r="V1543" i="5"/>
  <c r="E1543" i="5"/>
  <c r="X1543" i="5" s="1"/>
  <c r="V1544" i="5"/>
  <c r="E1544" i="5"/>
  <c r="V1545" i="5"/>
  <c r="E1545" i="5"/>
  <c r="X1545" i="5" s="1"/>
  <c r="V1546" i="5"/>
  <c r="E1546" i="5"/>
  <c r="V1547" i="5"/>
  <c r="E1547" i="5"/>
  <c r="V1548" i="5"/>
  <c r="E1548" i="5"/>
  <c r="X1548" i="5" s="1"/>
  <c r="V1549" i="5"/>
  <c r="E1549" i="5"/>
  <c r="X1549" i="5" s="1"/>
  <c r="V1550" i="5"/>
  <c r="E1550" i="5"/>
  <c r="V1551" i="5"/>
  <c r="E1551" i="5"/>
  <c r="X1551" i="5" s="1"/>
  <c r="V1552" i="5"/>
  <c r="E1552" i="5"/>
  <c r="V1553" i="5"/>
  <c r="E1553" i="5"/>
  <c r="V1554" i="5"/>
  <c r="E1554" i="5"/>
  <c r="X1554" i="5" s="1"/>
  <c r="V1555" i="5"/>
  <c r="E1555" i="5"/>
  <c r="X1555" i="5" s="1"/>
  <c r="V1556" i="5"/>
  <c r="E1556" i="5"/>
  <c r="V1557" i="5"/>
  <c r="E1557" i="5"/>
  <c r="X1557" i="5" s="1"/>
  <c r="V1558" i="5"/>
  <c r="E1558" i="5"/>
  <c r="V1559" i="5"/>
  <c r="E1559" i="5"/>
  <c r="V1560" i="5"/>
  <c r="E1560" i="5"/>
  <c r="X1560" i="5" s="1"/>
  <c r="V1561" i="5"/>
  <c r="E1561" i="5"/>
  <c r="X1561" i="5" s="1"/>
  <c r="V1562" i="5"/>
  <c r="E1562" i="5"/>
  <c r="V1563" i="5"/>
  <c r="E1563" i="5"/>
  <c r="X1563" i="5" s="1"/>
  <c r="V1564" i="5"/>
  <c r="E1564" i="5"/>
  <c r="V1565" i="5"/>
  <c r="E1565" i="5"/>
  <c r="V1566" i="5"/>
  <c r="E1566" i="5"/>
  <c r="X1566" i="5" s="1"/>
  <c r="V1567" i="5"/>
  <c r="E1567" i="5"/>
  <c r="X1567" i="5" s="1"/>
  <c r="V1568" i="5"/>
  <c r="E1568" i="5"/>
  <c r="V1569" i="5"/>
  <c r="E1569" i="5"/>
  <c r="V1570" i="5"/>
  <c r="E1570" i="5"/>
  <c r="V1571" i="5"/>
  <c r="E1571" i="5"/>
  <c r="V1572" i="5"/>
  <c r="E1572" i="5"/>
  <c r="X1572" i="5" s="1"/>
  <c r="V1573" i="5"/>
  <c r="E1573" i="5"/>
  <c r="X1573" i="5" s="1"/>
  <c r="V1574" i="5"/>
  <c r="E1574" i="5"/>
  <c r="V1575" i="5"/>
  <c r="E1575" i="5"/>
  <c r="X1575" i="5" s="1"/>
  <c r="V1576" i="5"/>
  <c r="E1576" i="5"/>
  <c r="V1577" i="5"/>
  <c r="E1577" i="5"/>
  <c r="V1578" i="5"/>
  <c r="E1578" i="5"/>
  <c r="X1578" i="5" s="1"/>
  <c r="V1579" i="5"/>
  <c r="E1579" i="5"/>
  <c r="X1579" i="5" s="1"/>
  <c r="V1580" i="5"/>
  <c r="E1580" i="5"/>
  <c r="V1581" i="5"/>
  <c r="E1581" i="5"/>
  <c r="X1581" i="5" s="1"/>
  <c r="V1582" i="5"/>
  <c r="E1582" i="5"/>
  <c r="V1583" i="5"/>
  <c r="E1583" i="5"/>
  <c r="V1584" i="5"/>
  <c r="E1584" i="5"/>
  <c r="X1584" i="5" s="1"/>
  <c r="V1585" i="5"/>
  <c r="E1585" i="5"/>
  <c r="X1585" i="5" s="1"/>
  <c r="V1586" i="5"/>
  <c r="E1586" i="5"/>
  <c r="V1587" i="5"/>
  <c r="E1587" i="5"/>
  <c r="X1587" i="5" s="1"/>
  <c r="V1588" i="5"/>
  <c r="E1588" i="5"/>
  <c r="V1589" i="5"/>
  <c r="E1589" i="5"/>
  <c r="V1590" i="5"/>
  <c r="E1590" i="5"/>
  <c r="X1590" i="5" s="1"/>
  <c r="V1591" i="5"/>
  <c r="E1591" i="5"/>
  <c r="X1591" i="5" s="1"/>
  <c r="V1592" i="5"/>
  <c r="E1592" i="5"/>
  <c r="V1593" i="5"/>
  <c r="E1593" i="5"/>
  <c r="X1593" i="5" s="1"/>
  <c r="V1594" i="5"/>
  <c r="E1594" i="5"/>
  <c r="V1595" i="5"/>
  <c r="E1595" i="5"/>
  <c r="V1596" i="5"/>
  <c r="E1596" i="5"/>
  <c r="X1596" i="5" s="1"/>
  <c r="V1597" i="5"/>
  <c r="E1597" i="5"/>
  <c r="X1597" i="5" s="1"/>
  <c r="V1598" i="5"/>
  <c r="E1598" i="5"/>
  <c r="V1599" i="5"/>
  <c r="E1599" i="5"/>
  <c r="X1599" i="5" s="1"/>
  <c r="V1600" i="5"/>
  <c r="E1600" i="5"/>
  <c r="V1601" i="5"/>
  <c r="E1601" i="5"/>
  <c r="V1602" i="5"/>
  <c r="E1602" i="5"/>
  <c r="X1602" i="5" s="1"/>
  <c r="V1603" i="5"/>
  <c r="E1603" i="5"/>
  <c r="X1603" i="5" s="1"/>
  <c r="V1604" i="5"/>
  <c r="E1604" i="5"/>
  <c r="V1605" i="5"/>
  <c r="E1605" i="5"/>
  <c r="X1605" i="5" s="1"/>
  <c r="V1606" i="5"/>
  <c r="E1606" i="5"/>
  <c r="V1607" i="5"/>
  <c r="E1607" i="5"/>
  <c r="V1608" i="5"/>
  <c r="E1608" i="5"/>
  <c r="X1608" i="5" s="1"/>
  <c r="V1609" i="5"/>
  <c r="E1609" i="5"/>
  <c r="X1609" i="5" s="1"/>
  <c r="V1610" i="5"/>
  <c r="E1610" i="5"/>
  <c r="V1611" i="5"/>
  <c r="E1611" i="5"/>
  <c r="X1611" i="5" s="1"/>
  <c r="V1612" i="5"/>
  <c r="E1612" i="5"/>
  <c r="V1613" i="5"/>
  <c r="E1613" i="5"/>
  <c r="V1614" i="5"/>
  <c r="E1614" i="5"/>
  <c r="X1614" i="5" s="1"/>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X1623" i="5" s="1"/>
  <c r="V1624" i="5"/>
  <c r="E1624" i="5"/>
  <c r="V1625" i="5"/>
  <c r="E1625" i="5"/>
  <c r="V1626" i="5"/>
  <c r="E1626" i="5"/>
  <c r="X1626" i="5" s="1"/>
  <c r="V1627" i="5"/>
  <c r="E1627" i="5"/>
  <c r="X1627" i="5" s="1"/>
  <c r="V1628" i="5"/>
  <c r="E1628" i="5"/>
  <c r="V1629" i="5"/>
  <c r="E1629" i="5"/>
  <c r="X1629" i="5" s="1"/>
  <c r="V1630" i="5"/>
  <c r="E1630" i="5"/>
  <c r="V1631" i="5"/>
  <c r="E1631" i="5"/>
  <c r="V1632" i="5"/>
  <c r="E1632" i="5"/>
  <c r="X1632" i="5" s="1"/>
  <c r="V1633" i="5"/>
  <c r="E1633" i="5"/>
  <c r="X1633" i="5" s="1"/>
  <c r="V1634" i="5"/>
  <c r="E1634" i="5"/>
  <c r="V1635" i="5"/>
  <c r="E1635" i="5"/>
  <c r="X1635" i="5" s="1"/>
  <c r="V1636" i="5"/>
  <c r="E1636" i="5"/>
  <c r="V1637" i="5"/>
  <c r="E1637" i="5"/>
  <c r="V1638" i="5"/>
  <c r="E1638" i="5"/>
  <c r="X1638" i="5" s="1"/>
  <c r="V1639" i="5"/>
  <c r="E1639" i="5"/>
  <c r="X1639" i="5" s="1"/>
  <c r="V1640" i="5"/>
  <c r="E1640" i="5"/>
  <c r="V1641" i="5"/>
  <c r="E1641" i="5"/>
  <c r="X1641" i="5" s="1"/>
  <c r="V1642" i="5"/>
  <c r="E1642" i="5"/>
  <c r="V1643" i="5"/>
  <c r="E1643" i="5"/>
  <c r="V1644" i="5"/>
  <c r="E1644" i="5"/>
  <c r="X1644" i="5" s="1"/>
  <c r="V1645" i="5"/>
  <c r="E1645" i="5"/>
  <c r="X1645" i="5" s="1"/>
  <c r="V1646" i="5"/>
  <c r="E1646" i="5"/>
  <c r="V1647" i="5"/>
  <c r="E1647" i="5"/>
  <c r="X1647" i="5" s="1"/>
  <c r="V1648" i="5"/>
  <c r="E1648" i="5"/>
  <c r="V1649" i="5"/>
  <c r="E1649" i="5"/>
  <c r="V1650" i="5"/>
  <c r="E1650" i="5"/>
  <c r="X1650" i="5" s="1"/>
  <c r="V1651" i="5"/>
  <c r="E1651" i="5"/>
  <c r="X1651" i="5" s="1"/>
  <c r="V1652" i="5"/>
  <c r="E1652" i="5"/>
  <c r="V1653" i="5"/>
  <c r="E1653" i="5"/>
  <c r="X1653" i="5" s="1"/>
  <c r="V1654" i="5"/>
  <c r="E1654" i="5"/>
  <c r="V1655" i="5"/>
  <c r="E1655" i="5"/>
  <c r="V1656" i="5"/>
  <c r="E1656" i="5"/>
  <c r="X1656" i="5" s="1"/>
  <c r="V1657" i="5"/>
  <c r="E1657" i="5"/>
  <c r="X1657" i="5" s="1"/>
  <c r="V1658" i="5"/>
  <c r="E1658" i="5"/>
  <c r="V1659" i="5"/>
  <c r="E1659" i="5"/>
  <c r="X1659" i="5" s="1"/>
  <c r="V1660" i="5"/>
  <c r="E1660" i="5"/>
  <c r="V1661" i="5"/>
  <c r="E1661" i="5"/>
  <c r="V1662" i="5"/>
  <c r="E1662" i="5"/>
  <c r="X1662" i="5" s="1"/>
  <c r="V1663" i="5"/>
  <c r="E1663" i="5"/>
  <c r="X1663" i="5" s="1"/>
  <c r="V1664" i="5"/>
  <c r="E1664" i="5"/>
  <c r="V1665" i="5"/>
  <c r="E1665" i="5"/>
  <c r="X1665" i="5" s="1"/>
  <c r="V1666" i="5"/>
  <c r="E1666" i="5"/>
  <c r="V1667" i="5"/>
  <c r="E1667" i="5"/>
  <c r="V1668" i="5"/>
  <c r="E1668" i="5"/>
  <c r="X1668" i="5" s="1"/>
  <c r="V1669" i="5"/>
  <c r="E1669" i="5"/>
  <c r="X1669" i="5" s="1"/>
  <c r="V1670" i="5"/>
  <c r="E1670" i="5"/>
  <c r="V1671" i="5"/>
  <c r="E1671" i="5"/>
  <c r="X1671" i="5" s="1"/>
  <c r="V1672" i="5"/>
  <c r="E1672" i="5"/>
  <c r="V1673" i="5"/>
  <c r="E1673" i="5"/>
  <c r="V1674" i="5"/>
  <c r="E1674" i="5"/>
  <c r="X1674" i="5" s="1"/>
  <c r="V1675" i="5"/>
  <c r="E1675" i="5"/>
  <c r="X1675" i="5" s="1"/>
  <c r="V1676" i="5"/>
  <c r="E1676" i="5"/>
  <c r="V1677" i="5"/>
  <c r="E1677" i="5"/>
  <c r="X1677" i="5" s="1"/>
  <c r="V1678" i="5"/>
  <c r="E1678" i="5"/>
  <c r="V1679" i="5"/>
  <c r="E1679" i="5"/>
  <c r="V1680" i="5"/>
  <c r="E1680" i="5"/>
  <c r="X1680" i="5" s="1"/>
  <c r="V1681" i="5"/>
  <c r="E1681" i="5"/>
  <c r="X1681" i="5" s="1"/>
  <c r="V1682" i="5"/>
  <c r="E1682" i="5"/>
  <c r="V1683" i="5"/>
  <c r="E1683" i="5"/>
  <c r="X1683" i="5" s="1"/>
  <c r="V1684" i="5"/>
  <c r="E1684" i="5"/>
  <c r="V1685" i="5"/>
  <c r="E1685" i="5"/>
  <c r="V1686" i="5"/>
  <c r="E1686" i="5"/>
  <c r="X1686" i="5" s="1"/>
  <c r="V1687" i="5"/>
  <c r="E1687" i="5"/>
  <c r="X1687" i="5" s="1"/>
  <c r="V1688" i="5"/>
  <c r="E1688" i="5"/>
  <c r="V1689" i="5"/>
  <c r="E1689" i="5"/>
  <c r="X1689" i="5" s="1"/>
  <c r="V1690" i="5"/>
  <c r="E1690" i="5"/>
  <c r="V1691" i="5"/>
  <c r="E1691" i="5"/>
  <c r="V1692" i="5"/>
  <c r="E1692" i="5"/>
  <c r="X1692" i="5" s="1"/>
  <c r="V1693" i="5"/>
  <c r="E1693" i="5"/>
  <c r="X1693" i="5" s="1"/>
  <c r="V1694" i="5"/>
  <c r="E1694" i="5"/>
  <c r="V1695" i="5"/>
  <c r="E1695" i="5"/>
  <c r="X1695" i="5" s="1"/>
  <c r="V1696" i="5"/>
  <c r="E1696" i="5"/>
  <c r="V1697" i="5"/>
  <c r="E1697" i="5"/>
  <c r="V1698" i="5"/>
  <c r="E1698" i="5"/>
  <c r="X1698" i="5" s="1"/>
  <c r="V1699" i="5"/>
  <c r="E1699" i="5"/>
  <c r="X1699" i="5" s="1"/>
  <c r="V1700" i="5"/>
  <c r="E1700" i="5"/>
  <c r="V1701" i="5"/>
  <c r="E1701" i="5"/>
  <c r="X1701" i="5" s="1"/>
  <c r="V1702" i="5"/>
  <c r="E1702" i="5"/>
  <c r="V1703" i="5"/>
  <c r="E1703" i="5"/>
  <c r="V1704" i="5"/>
  <c r="E1704" i="5"/>
  <c r="X1704" i="5" s="1"/>
  <c r="V1705" i="5"/>
  <c r="E1705" i="5"/>
  <c r="X1705" i="5" s="1"/>
  <c r="V1706" i="5"/>
  <c r="E1706" i="5"/>
  <c r="V1707" i="5"/>
  <c r="E1707" i="5"/>
  <c r="X1707" i="5" s="1"/>
  <c r="V1708" i="5"/>
  <c r="E1708" i="5"/>
  <c r="V1709" i="5"/>
  <c r="E1709" i="5"/>
  <c r="V1710" i="5"/>
  <c r="E1710" i="5"/>
  <c r="X1710" i="5" s="1"/>
  <c r="V1711" i="5"/>
  <c r="E1711" i="5"/>
  <c r="X1711" i="5" s="1"/>
  <c r="V1712" i="5"/>
  <c r="E1712" i="5"/>
  <c r="V1713" i="5"/>
  <c r="E1713" i="5"/>
  <c r="X1713" i="5" s="1"/>
  <c r="V1714" i="5"/>
  <c r="E1714" i="5"/>
  <c r="V1715" i="5"/>
  <c r="E1715" i="5"/>
  <c r="V1716" i="5"/>
  <c r="E1716" i="5"/>
  <c r="X1716" i="5" s="1"/>
  <c r="V1717" i="5"/>
  <c r="E1717" i="5"/>
  <c r="X1717" i="5" s="1"/>
  <c r="V1718" i="5"/>
  <c r="E1718" i="5"/>
  <c r="V1719" i="5"/>
  <c r="E1719" i="5"/>
  <c r="X1719" i="5" s="1"/>
  <c r="V1720" i="5"/>
  <c r="E1720" i="5"/>
  <c r="V1721" i="5"/>
  <c r="E1721" i="5"/>
  <c r="V1722" i="5"/>
  <c r="E1722" i="5"/>
  <c r="X1722" i="5" s="1"/>
  <c r="V1723" i="5"/>
  <c r="E1723" i="5"/>
  <c r="X1723" i="5" s="1"/>
  <c r="V1724" i="5"/>
  <c r="E1724" i="5"/>
  <c r="V1725" i="5"/>
  <c r="E1725" i="5"/>
  <c r="X1725" i="5" s="1"/>
  <c r="V1726" i="5"/>
  <c r="E1726" i="5"/>
  <c r="V1727" i="5"/>
  <c r="E1727" i="5"/>
  <c r="V1728" i="5"/>
  <c r="E1728" i="5"/>
  <c r="X1728" i="5" s="1"/>
  <c r="V1729" i="5"/>
  <c r="E1729" i="5"/>
  <c r="X1729" i="5" s="1"/>
  <c r="V1730" i="5"/>
  <c r="E1730" i="5"/>
  <c r="V1731" i="5"/>
  <c r="E1731" i="5"/>
  <c r="X1731" i="5" s="1"/>
  <c r="V1732" i="5"/>
  <c r="E1732" i="5"/>
  <c r="V1733" i="5"/>
  <c r="E1733" i="5"/>
  <c r="V1734" i="5"/>
  <c r="E1734" i="5"/>
  <c r="X1734" i="5" s="1"/>
  <c r="V1735" i="5"/>
  <c r="E1735" i="5"/>
  <c r="X1735" i="5" s="1"/>
  <c r="V1736" i="5"/>
  <c r="E1736" i="5"/>
  <c r="V1737" i="5"/>
  <c r="E1737" i="5"/>
  <c r="X1737" i="5" s="1"/>
  <c r="V1738" i="5"/>
  <c r="E1738" i="5"/>
  <c r="V1739" i="5"/>
  <c r="E1739" i="5"/>
  <c r="V1740" i="5"/>
  <c r="E1740" i="5"/>
  <c r="X1740" i="5" s="1"/>
  <c r="V1741" i="5"/>
  <c r="E1741" i="5"/>
  <c r="X1741" i="5" s="1"/>
  <c r="V1742" i="5"/>
  <c r="E1742" i="5"/>
  <c r="V1743" i="5"/>
  <c r="E1743" i="5"/>
  <c r="X1743" i="5" s="1"/>
  <c r="V1744" i="5"/>
  <c r="E1744" i="5"/>
  <c r="V1745" i="5"/>
  <c r="E1745" i="5"/>
  <c r="V1746" i="5"/>
  <c r="E1746" i="5"/>
  <c r="X1746" i="5" s="1"/>
  <c r="V1747" i="5"/>
  <c r="E1747" i="5"/>
  <c r="X1747" i="5" s="1"/>
  <c r="V1748" i="5"/>
  <c r="E1748" i="5"/>
  <c r="V1749" i="5"/>
  <c r="E1749" i="5"/>
  <c r="X1749" i="5" s="1"/>
  <c r="V1750" i="5"/>
  <c r="E1750" i="5"/>
  <c r="V1751" i="5"/>
  <c r="E1751" i="5"/>
  <c r="V1752" i="5"/>
  <c r="E1752" i="5"/>
  <c r="X1752" i="5" s="1"/>
  <c r="V1753" i="5"/>
  <c r="E1753" i="5"/>
  <c r="X1753" i="5" s="1"/>
  <c r="V1754" i="5"/>
  <c r="E1754" i="5"/>
  <c r="V1755" i="5"/>
  <c r="E1755" i="5"/>
  <c r="X1755" i="5" s="1"/>
  <c r="V1756" i="5"/>
  <c r="E1756" i="5"/>
  <c r="V1757" i="5"/>
  <c r="E1757" i="5"/>
  <c r="V1758" i="5"/>
  <c r="E1758" i="5"/>
  <c r="X1758" i="5" s="1"/>
  <c r="V1759" i="5"/>
  <c r="E1759" i="5"/>
  <c r="X1759" i="5" s="1"/>
  <c r="V1760" i="5"/>
  <c r="E1760" i="5"/>
  <c r="V1761" i="5"/>
  <c r="E1761" i="5"/>
  <c r="X1761" i="5" s="1"/>
  <c r="V1762" i="5"/>
  <c r="E1762" i="5"/>
  <c r="V1763" i="5"/>
  <c r="E1763" i="5"/>
  <c r="V1764" i="5"/>
  <c r="E1764" i="5"/>
  <c r="X1764" i="5" s="1"/>
  <c r="V1765" i="5"/>
  <c r="E1765" i="5"/>
  <c r="X1765" i="5" s="1"/>
  <c r="V1766" i="5"/>
  <c r="E1766" i="5"/>
  <c r="V1767" i="5"/>
  <c r="E1767" i="5"/>
  <c r="V1768" i="5"/>
  <c r="E1768" i="5"/>
  <c r="V1769" i="5"/>
  <c r="E1769" i="5"/>
  <c r="V1770" i="5"/>
  <c r="E1770" i="5"/>
  <c r="X1770" i="5" s="1"/>
  <c r="V1771" i="5"/>
  <c r="E1771" i="5"/>
  <c r="X1771" i="5" s="1"/>
  <c r="V1772" i="5"/>
  <c r="E1772" i="5"/>
  <c r="V1773" i="5"/>
  <c r="E1773" i="5"/>
  <c r="X1773" i="5" s="1"/>
  <c r="V1774" i="5"/>
  <c r="E1774" i="5"/>
  <c r="V1775" i="5"/>
  <c r="E1775" i="5"/>
  <c r="V1776" i="5"/>
  <c r="E1776" i="5"/>
  <c r="X1776" i="5" s="1"/>
  <c r="V1777" i="5"/>
  <c r="E1777" i="5"/>
  <c r="X1777" i="5" s="1"/>
  <c r="V1778" i="5"/>
  <c r="E1778" i="5"/>
  <c r="V1779" i="5"/>
  <c r="E1779" i="5"/>
  <c r="X1779" i="5" s="1"/>
  <c r="V1780" i="5"/>
  <c r="E1780" i="5"/>
  <c r="V1781" i="5"/>
  <c r="E1781" i="5"/>
  <c r="V1782" i="5"/>
  <c r="E1782" i="5"/>
  <c r="X1782" i="5" s="1"/>
  <c r="V1783" i="5"/>
  <c r="E1783" i="5"/>
  <c r="X1783" i="5" s="1"/>
  <c r="V1784" i="5"/>
  <c r="E1784" i="5"/>
  <c r="V1785" i="5"/>
  <c r="E1785" i="5"/>
  <c r="X1785" i="5" s="1"/>
  <c r="V1786" i="5"/>
  <c r="E1786" i="5"/>
  <c r="V1787" i="5"/>
  <c r="E1787" i="5"/>
  <c r="V1788" i="5"/>
  <c r="E1788" i="5"/>
  <c r="X1788" i="5" s="1"/>
  <c r="V1789" i="5"/>
  <c r="E1789" i="5"/>
  <c r="X1789" i="5" s="1"/>
  <c r="V1790" i="5"/>
  <c r="E1790" i="5"/>
  <c r="V1791" i="5"/>
  <c r="E1791" i="5"/>
  <c r="X1791" i="5" s="1"/>
  <c r="V1792" i="5"/>
  <c r="E1792" i="5"/>
  <c r="V1793" i="5"/>
  <c r="E1793" i="5"/>
  <c r="V1794" i="5"/>
  <c r="E1794" i="5"/>
  <c r="X1794" i="5" s="1"/>
  <c r="V1795" i="5"/>
  <c r="E1795" i="5"/>
  <c r="X1795" i="5" s="1"/>
  <c r="V1796" i="5"/>
  <c r="E1796" i="5"/>
  <c r="V1797" i="5"/>
  <c r="E1797" i="5"/>
  <c r="X1797" i="5" s="1"/>
  <c r="V1798" i="5"/>
  <c r="E1798" i="5"/>
  <c r="V1799" i="5"/>
  <c r="E1799" i="5"/>
  <c r="V1800" i="5"/>
  <c r="E1800" i="5"/>
  <c r="X1800" i="5" s="1"/>
  <c r="V1801" i="5"/>
  <c r="E1801" i="5"/>
  <c r="X1801" i="5" s="1"/>
  <c r="V1802" i="5"/>
  <c r="E1802" i="5"/>
  <c r="V1803" i="5"/>
  <c r="E1803" i="5"/>
  <c r="X1803" i="5" s="1"/>
  <c r="V1804" i="5"/>
  <c r="E1804" i="5"/>
  <c r="V1805" i="5"/>
  <c r="E1805" i="5"/>
  <c r="V1806" i="5"/>
  <c r="E1806" i="5"/>
  <c r="X1806" i="5" s="1"/>
  <c r="V1807" i="5"/>
  <c r="E1807" i="5"/>
  <c r="X1807" i="5" s="1"/>
  <c r="V1808" i="5"/>
  <c r="E1808" i="5"/>
  <c r="V1809" i="5"/>
  <c r="E1809" i="5"/>
  <c r="X1809" i="5" s="1"/>
  <c r="V1810" i="5"/>
  <c r="E1810" i="5"/>
  <c r="V1811" i="5"/>
  <c r="E1811" i="5"/>
  <c r="V1812" i="5"/>
  <c r="E1812" i="5"/>
  <c r="X1812" i="5" s="1"/>
  <c r="V1813" i="5"/>
  <c r="E1813" i="5"/>
  <c r="X1813" i="5" s="1"/>
  <c r="V1814" i="5"/>
  <c r="E1814" i="5"/>
  <c r="V1815" i="5"/>
  <c r="E1815" i="5"/>
  <c r="X1815" i="5" s="1"/>
  <c r="V1816" i="5"/>
  <c r="E1816" i="5"/>
  <c r="V1817" i="5"/>
  <c r="E1817" i="5"/>
  <c r="V1818" i="5"/>
  <c r="E1818" i="5"/>
  <c r="X1818" i="5" s="1"/>
  <c r="V1819" i="5"/>
  <c r="E1819" i="5"/>
  <c r="X1819" i="5" s="1"/>
  <c r="V1820" i="5"/>
  <c r="E1820" i="5"/>
  <c r="V1821" i="5"/>
  <c r="E1821" i="5"/>
  <c r="X1821" i="5" s="1"/>
  <c r="V1822" i="5"/>
  <c r="E1822" i="5"/>
  <c r="V1823" i="5"/>
  <c r="E1823" i="5"/>
  <c r="V1824" i="5"/>
  <c r="E1824" i="5"/>
  <c r="X1824" i="5" s="1"/>
  <c r="V1825" i="5"/>
  <c r="E1825" i="5"/>
  <c r="X1825" i="5" s="1"/>
  <c r="V1826" i="5"/>
  <c r="E1826" i="5"/>
  <c r="V1827" i="5"/>
  <c r="E1827" i="5"/>
  <c r="X1827" i="5" s="1"/>
  <c r="V1828" i="5"/>
  <c r="E1828" i="5"/>
  <c r="V1829" i="5"/>
  <c r="E1829" i="5"/>
  <c r="V1830" i="5"/>
  <c r="E1830" i="5"/>
  <c r="X1830" i="5" s="1"/>
  <c r="V1831" i="5"/>
  <c r="E1831" i="5"/>
  <c r="X1831" i="5" s="1"/>
  <c r="V1832" i="5"/>
  <c r="E1832" i="5"/>
  <c r="V1833" i="5"/>
  <c r="E1833" i="5"/>
  <c r="X1833" i="5" s="1"/>
  <c r="V1834" i="5"/>
  <c r="E1834" i="5"/>
  <c r="V1835" i="5"/>
  <c r="E1835" i="5"/>
  <c r="V1836" i="5"/>
  <c r="E1836" i="5"/>
  <c r="X1836" i="5" s="1"/>
  <c r="V1837" i="5"/>
  <c r="E1837" i="5"/>
  <c r="X1837" i="5" s="1"/>
  <c r="V1838" i="5"/>
  <c r="E1838" i="5"/>
  <c r="V1839" i="5"/>
  <c r="E1839" i="5"/>
  <c r="X1839" i="5" s="1"/>
  <c r="V1840" i="5"/>
  <c r="E1840" i="5"/>
  <c r="V1841" i="5"/>
  <c r="E1841" i="5"/>
  <c r="V1842" i="5"/>
  <c r="E1842" i="5"/>
  <c r="X1842" i="5" s="1"/>
  <c r="V1843" i="5"/>
  <c r="E1843" i="5"/>
  <c r="X1843" i="5" s="1"/>
  <c r="V1844" i="5"/>
  <c r="E1844" i="5"/>
  <c r="V1845" i="5"/>
  <c r="E1845" i="5"/>
  <c r="X1845" i="5" s="1"/>
  <c r="V1846" i="5"/>
  <c r="E1846" i="5"/>
  <c r="V1847" i="5"/>
  <c r="E1847" i="5"/>
  <c r="V1848" i="5"/>
  <c r="E1848" i="5"/>
  <c r="X1848" i="5" s="1"/>
  <c r="V1849" i="5"/>
  <c r="E1849" i="5"/>
  <c r="X1849" i="5" s="1"/>
  <c r="V1850" i="5"/>
  <c r="E1850" i="5"/>
  <c r="V1851" i="5"/>
  <c r="E1851" i="5"/>
  <c r="X1851" i="5" s="1"/>
  <c r="V1852" i="5"/>
  <c r="E1852" i="5"/>
  <c r="V1853" i="5"/>
  <c r="E1853" i="5"/>
  <c r="V1854" i="5"/>
  <c r="E1854" i="5"/>
  <c r="X1854" i="5" s="1"/>
  <c r="V1855" i="5"/>
  <c r="E1855" i="5"/>
  <c r="X1855" i="5" s="1"/>
  <c r="V1856" i="5"/>
  <c r="E1856" i="5"/>
  <c r="V1857" i="5"/>
  <c r="E1857" i="5"/>
  <c r="V1858" i="5"/>
  <c r="E1858" i="5"/>
  <c r="V1859" i="5"/>
  <c r="E1859" i="5"/>
  <c r="V1860" i="5"/>
  <c r="E1860" i="5"/>
  <c r="X1860" i="5" s="1"/>
  <c r="V1861" i="5"/>
  <c r="E1861" i="5"/>
  <c r="X1861" i="5" s="1"/>
  <c r="V1862" i="5"/>
  <c r="E1862" i="5"/>
  <c r="V1863" i="5"/>
  <c r="E1863" i="5"/>
  <c r="X1863" i="5" s="1"/>
  <c r="V1864" i="5"/>
  <c r="E1864" i="5"/>
  <c r="V1865" i="5"/>
  <c r="E1865" i="5"/>
  <c r="V1866" i="5"/>
  <c r="E1866" i="5"/>
  <c r="X1866" i="5" s="1"/>
  <c r="V1867" i="5"/>
  <c r="E1867" i="5"/>
  <c r="X1867" i="5" s="1"/>
  <c r="V1868" i="5"/>
  <c r="E1868" i="5"/>
  <c r="V1869" i="5"/>
  <c r="E1869" i="5"/>
  <c r="X1869" i="5" s="1"/>
  <c r="V1870" i="5"/>
  <c r="E1870" i="5"/>
  <c r="V1871" i="5"/>
  <c r="E1871" i="5"/>
  <c r="V1872" i="5"/>
  <c r="E1872" i="5"/>
  <c r="X1872" i="5" s="1"/>
  <c r="V1873" i="5"/>
  <c r="E1873" i="5"/>
  <c r="X1873" i="5" s="1"/>
  <c r="V1874" i="5"/>
  <c r="E1874" i="5"/>
  <c r="V1875" i="5"/>
  <c r="E1875" i="5"/>
  <c r="X1875" i="5" s="1"/>
  <c r="V1876" i="5"/>
  <c r="E1876" i="5"/>
  <c r="V1877" i="5"/>
  <c r="E1877" i="5"/>
  <c r="V1878" i="5"/>
  <c r="E1878" i="5"/>
  <c r="X1878" i="5" s="1"/>
  <c r="V1879" i="5"/>
  <c r="E1879" i="5"/>
  <c r="X1879" i="5" s="1"/>
  <c r="V1880" i="5"/>
  <c r="E1880" i="5"/>
  <c r="V1881" i="5"/>
  <c r="E1881" i="5"/>
  <c r="X1881" i="5" s="1"/>
  <c r="V1882" i="5"/>
  <c r="E1882" i="5"/>
  <c r="V1883" i="5"/>
  <c r="E1883" i="5"/>
  <c r="V1884" i="5"/>
  <c r="E1884" i="5"/>
  <c r="X1884" i="5" s="1"/>
  <c r="V1885" i="5"/>
  <c r="E1885" i="5"/>
  <c r="X1885" i="5" s="1"/>
  <c r="V1886" i="5"/>
  <c r="E1886" i="5"/>
  <c r="V1887" i="5"/>
  <c r="E1887" i="5"/>
  <c r="X1887" i="5" s="1"/>
  <c r="V1888" i="5"/>
  <c r="E1888" i="5"/>
  <c r="V1889" i="5"/>
  <c r="E1889" i="5"/>
  <c r="V1890" i="5"/>
  <c r="E1890" i="5"/>
  <c r="X1890" i="5" s="1"/>
  <c r="V1891" i="5"/>
  <c r="E1891" i="5"/>
  <c r="X1891" i="5" s="1"/>
  <c r="V1892" i="5"/>
  <c r="E1892" i="5"/>
  <c r="V1893" i="5"/>
  <c r="E1893" i="5"/>
  <c r="X1893" i="5" s="1"/>
  <c r="V1894" i="5"/>
  <c r="E1894" i="5"/>
  <c r="V1895" i="5"/>
  <c r="E1895" i="5"/>
  <c r="V1896" i="5"/>
  <c r="E1896" i="5"/>
  <c r="X1896" i="5" s="1"/>
  <c r="V1897" i="5"/>
  <c r="E1897" i="5"/>
  <c r="X1897" i="5" s="1"/>
  <c r="V1898" i="5"/>
  <c r="E1898" i="5"/>
  <c r="V1899" i="5"/>
  <c r="E1899" i="5"/>
  <c r="X1899" i="5" s="1"/>
  <c r="V1900" i="5"/>
  <c r="E1900" i="5"/>
  <c r="V1901" i="5"/>
  <c r="E1901" i="5"/>
  <c r="V1902" i="5"/>
  <c r="E1902" i="5"/>
  <c r="X1902" i="5" s="1"/>
  <c r="V1903" i="5"/>
  <c r="E1903" i="5"/>
  <c r="X1903" i="5" s="1"/>
  <c r="V1904" i="5"/>
  <c r="E1904" i="5"/>
  <c r="V1905" i="5"/>
  <c r="E1905" i="5"/>
  <c r="X1905" i="5" s="1"/>
  <c r="V1906" i="5"/>
  <c r="E1906" i="5"/>
  <c r="V1907" i="5"/>
  <c r="E1907" i="5"/>
  <c r="V1908" i="5"/>
  <c r="E1908" i="5"/>
  <c r="X1908" i="5" s="1"/>
  <c r="V1909" i="5"/>
  <c r="E1909" i="5"/>
  <c r="X1909" i="5" s="1"/>
  <c r="V1910" i="5"/>
  <c r="E1910" i="5"/>
  <c r="V1911" i="5"/>
  <c r="E1911" i="5"/>
  <c r="X1911" i="5" s="1"/>
  <c r="V1912" i="5"/>
  <c r="E1912" i="5"/>
  <c r="V1913" i="5"/>
  <c r="E1913" i="5"/>
  <c r="V1914" i="5"/>
  <c r="E1914" i="5"/>
  <c r="X1914" i="5" s="1"/>
  <c r="V1915" i="5"/>
  <c r="E1915" i="5"/>
  <c r="X1915" i="5" s="1"/>
  <c r="V1916" i="5"/>
  <c r="E1916" i="5"/>
  <c r="V1917" i="5"/>
  <c r="E1917" i="5"/>
  <c r="X1917" i="5" s="1"/>
  <c r="V1918" i="5"/>
  <c r="E1918" i="5"/>
  <c r="V1919" i="5"/>
  <c r="E1919" i="5"/>
  <c r="V1920" i="5"/>
  <c r="E1920" i="5"/>
  <c r="X1920" i="5" s="1"/>
  <c r="V1921" i="5"/>
  <c r="E1921" i="5"/>
  <c r="X1921" i="5" s="1"/>
  <c r="V1922" i="5"/>
  <c r="E1922" i="5"/>
  <c r="V1923" i="5"/>
  <c r="E1923" i="5"/>
  <c r="X1923" i="5" s="1"/>
  <c r="V1924" i="5"/>
  <c r="E1924" i="5"/>
  <c r="V1925" i="5"/>
  <c r="E1925" i="5"/>
  <c r="V1926" i="5"/>
  <c r="E1926" i="5"/>
  <c r="X1926" i="5" s="1"/>
  <c r="V1927" i="5"/>
  <c r="E1927" i="5"/>
  <c r="X1927" i="5" s="1"/>
  <c r="V1928" i="5"/>
  <c r="E1928" i="5"/>
  <c r="V1929" i="5"/>
  <c r="E1929" i="5"/>
  <c r="X1929" i="5" s="1"/>
  <c r="V1930" i="5"/>
  <c r="E1930" i="5"/>
  <c r="V1931" i="5"/>
  <c r="E1931" i="5"/>
  <c r="V1932" i="5"/>
  <c r="E1932" i="5"/>
  <c r="X1932" i="5" s="1"/>
  <c r="V1933" i="5"/>
  <c r="E1933" i="5"/>
  <c r="X1933" i="5" s="1"/>
  <c r="V1934" i="5"/>
  <c r="E1934" i="5"/>
  <c r="V1935" i="5"/>
  <c r="E1935" i="5"/>
  <c r="X1935" i="5" s="1"/>
  <c r="V1936" i="5"/>
  <c r="E1936" i="5"/>
  <c r="V1937" i="5"/>
  <c r="E1937" i="5"/>
  <c r="V1938" i="5"/>
  <c r="E1938" i="5"/>
  <c r="X1938" i="5" s="1"/>
  <c r="V1939" i="5"/>
  <c r="E1939" i="5"/>
  <c r="X1939" i="5" s="1"/>
  <c r="V1940" i="5"/>
  <c r="E1940" i="5"/>
  <c r="V1941" i="5"/>
  <c r="E1941" i="5"/>
  <c r="X1941" i="5" s="1"/>
  <c r="V1942" i="5"/>
  <c r="E1942" i="5"/>
  <c r="V1943" i="5"/>
  <c r="E1943" i="5"/>
  <c r="V1944" i="5"/>
  <c r="E1944" i="5"/>
  <c r="X1944" i="5" s="1"/>
  <c r="V1945" i="5"/>
  <c r="E1945" i="5"/>
  <c r="X1945" i="5" s="1"/>
  <c r="V1946" i="5"/>
  <c r="E1946" i="5"/>
  <c r="V1947" i="5"/>
  <c r="E1947" i="5"/>
  <c r="X1947" i="5" s="1"/>
  <c r="V1948" i="5"/>
  <c r="E1948" i="5"/>
  <c r="V1949" i="5"/>
  <c r="E1949" i="5"/>
  <c r="V1950" i="5"/>
  <c r="E1950" i="5"/>
  <c r="X1950" i="5" s="1"/>
  <c r="V1951" i="5"/>
  <c r="E1951" i="5"/>
  <c r="X1951" i="5" s="1"/>
  <c r="V1952" i="5"/>
  <c r="E1952" i="5"/>
  <c r="V1953" i="5"/>
  <c r="E1953" i="5"/>
  <c r="X1953" i="5" s="1"/>
  <c r="V1954" i="5"/>
  <c r="E1954" i="5"/>
  <c r="V1955" i="5"/>
  <c r="E1955" i="5"/>
  <c r="V1956" i="5"/>
  <c r="E1956" i="5"/>
  <c r="X1956" i="5" s="1"/>
  <c r="V1957" i="5"/>
  <c r="E1957" i="5"/>
  <c r="X1957" i="5" s="1"/>
  <c r="V1958" i="5"/>
  <c r="E1958" i="5"/>
  <c r="V1959" i="5"/>
  <c r="E1959" i="5"/>
  <c r="X1959" i="5" s="1"/>
  <c r="V1960" i="5"/>
  <c r="E1960" i="5"/>
  <c r="V1961" i="5"/>
  <c r="E1961" i="5"/>
  <c r="V1962" i="5"/>
  <c r="E1962" i="5"/>
  <c r="X1962" i="5" s="1"/>
  <c r="V1963" i="5"/>
  <c r="E1963" i="5"/>
  <c r="X1963" i="5" s="1"/>
  <c r="V1964" i="5"/>
  <c r="E1964" i="5"/>
  <c r="V1965" i="5"/>
  <c r="E1965" i="5"/>
  <c r="X1965" i="5" s="1"/>
  <c r="V1966" i="5"/>
  <c r="E1966" i="5"/>
  <c r="V1967" i="5"/>
  <c r="E1967" i="5"/>
  <c r="V1968" i="5"/>
  <c r="E1968" i="5"/>
  <c r="X1968" i="5" s="1"/>
  <c r="V1969" i="5"/>
  <c r="E1969" i="5"/>
  <c r="X1969" i="5" s="1"/>
  <c r="V1970" i="5"/>
  <c r="E1970" i="5"/>
  <c r="V1971" i="5"/>
  <c r="E1971" i="5"/>
  <c r="X1971" i="5" s="1"/>
  <c r="V1972" i="5"/>
  <c r="E1972" i="5"/>
  <c r="V1973" i="5"/>
  <c r="E1973" i="5"/>
  <c r="V1974" i="5"/>
  <c r="E1974" i="5"/>
  <c r="X1974" i="5" s="1"/>
  <c r="V1975" i="5"/>
  <c r="E1975" i="5"/>
  <c r="X1975" i="5" s="1"/>
  <c r="V1976" i="5"/>
  <c r="E1976" i="5"/>
  <c r="V1977" i="5"/>
  <c r="E1977" i="5"/>
  <c r="X1977" i="5" s="1"/>
  <c r="V1978" i="5"/>
  <c r="E1978" i="5"/>
  <c r="V1979" i="5"/>
  <c r="E1979" i="5"/>
  <c r="V1980" i="5"/>
  <c r="E1980" i="5"/>
  <c r="X1980" i="5" s="1"/>
  <c r="V1981" i="5"/>
  <c r="E1981" i="5"/>
  <c r="X1981" i="5" s="1"/>
  <c r="V1982" i="5"/>
  <c r="E1982" i="5"/>
  <c r="V1983" i="5"/>
  <c r="E1983" i="5"/>
  <c r="X1983" i="5" s="1"/>
  <c r="V1984" i="5"/>
  <c r="E1984" i="5"/>
  <c r="V1985" i="5"/>
  <c r="E1985" i="5"/>
  <c r="V1986" i="5"/>
  <c r="E1986" i="5"/>
  <c r="X1986" i="5" s="1"/>
  <c r="V1987" i="5"/>
  <c r="E1987" i="5"/>
  <c r="X1987" i="5" s="1"/>
  <c r="V1988" i="5"/>
  <c r="E1988" i="5"/>
  <c r="V1989" i="5"/>
  <c r="E1989" i="5"/>
  <c r="X1989" i="5" s="1"/>
  <c r="V1990" i="5"/>
  <c r="E1990" i="5"/>
  <c r="V1991" i="5"/>
  <c r="E1991" i="5"/>
  <c r="V1992" i="5"/>
  <c r="E1992" i="5"/>
  <c r="X1992" i="5" s="1"/>
  <c r="V1993" i="5"/>
  <c r="E1993" i="5"/>
  <c r="X1993" i="5" s="1"/>
  <c r="V1994" i="5"/>
  <c r="E1994" i="5"/>
  <c r="V1995" i="5"/>
  <c r="E1995" i="5"/>
  <c r="X1995" i="5" s="1"/>
  <c r="V1996" i="5"/>
  <c r="E1996" i="5"/>
  <c r="V1997" i="5"/>
  <c r="E1997" i="5"/>
  <c r="V1998" i="5"/>
  <c r="E1998" i="5"/>
  <c r="X1998" i="5" s="1"/>
  <c r="V1999" i="5"/>
  <c r="E1999" i="5"/>
  <c r="X1999" i="5" s="1"/>
  <c r="V2000" i="5"/>
  <c r="E2000" i="5"/>
  <c r="V2001" i="5"/>
  <c r="E2001" i="5"/>
  <c r="X2001" i="5" s="1"/>
  <c r="V2002" i="5"/>
  <c r="E2002" i="5"/>
  <c r="V2003" i="5"/>
  <c r="E2003" i="5"/>
  <c r="V2004" i="5"/>
  <c r="E2004" i="5"/>
  <c r="X2004" i="5" s="1"/>
  <c r="V2005" i="5"/>
  <c r="E2005" i="5"/>
  <c r="X2005" i="5" s="1"/>
  <c r="V2006" i="5"/>
  <c r="E2006" i="5"/>
  <c r="V2007" i="5"/>
  <c r="E2007" i="5"/>
  <c r="X2007" i="5" s="1"/>
  <c r="V2008" i="5"/>
  <c r="E2008" i="5"/>
  <c r="V2009" i="5"/>
  <c r="E2009" i="5"/>
  <c r="V2010" i="5"/>
  <c r="E2010" i="5"/>
  <c r="X2010" i="5" s="1"/>
  <c r="V2011" i="5"/>
  <c r="E2011" i="5"/>
  <c r="X2011" i="5" s="1"/>
  <c r="V2012" i="5"/>
  <c r="E2012" i="5"/>
  <c r="V2013" i="5"/>
  <c r="E2013" i="5"/>
  <c r="X2013" i="5" s="1"/>
  <c r="V2014" i="5"/>
  <c r="E2014" i="5"/>
  <c r="V2015" i="5"/>
  <c r="E2015" i="5"/>
  <c r="V2016" i="5"/>
  <c r="E2016" i="5"/>
  <c r="X2016" i="5" s="1"/>
  <c r="V2017" i="5"/>
  <c r="E2017" i="5"/>
  <c r="X2017" i="5" s="1"/>
  <c r="V2018" i="5"/>
  <c r="E2018" i="5"/>
  <c r="V2019" i="5"/>
  <c r="E2019" i="5"/>
  <c r="X2019" i="5" s="1"/>
  <c r="V2020" i="5"/>
  <c r="E2020" i="5"/>
  <c r="V2021" i="5"/>
  <c r="E2021" i="5"/>
  <c r="V2022" i="5"/>
  <c r="E2022" i="5"/>
  <c r="X2022" i="5" s="1"/>
  <c r="V2023" i="5"/>
  <c r="E2023" i="5"/>
  <c r="X2023" i="5" s="1"/>
  <c r="V2024" i="5"/>
  <c r="E2024" i="5"/>
  <c r="V2025" i="5"/>
  <c r="E2025" i="5"/>
  <c r="X2025" i="5" s="1"/>
  <c r="V2026" i="5"/>
  <c r="E2026" i="5"/>
  <c r="V2027" i="5"/>
  <c r="E2027" i="5"/>
  <c r="V2028" i="5"/>
  <c r="E2028" i="5"/>
  <c r="X2028" i="5" s="1"/>
  <c r="V2029" i="5"/>
  <c r="E2029" i="5"/>
  <c r="X2029" i="5" s="1"/>
  <c r="V2030" i="5"/>
  <c r="E2030" i="5"/>
  <c r="V2031" i="5"/>
  <c r="E2031" i="5"/>
  <c r="X2031" i="5" s="1"/>
  <c r="V2032" i="5"/>
  <c r="E2032" i="5"/>
  <c r="V2033" i="5"/>
  <c r="E2033" i="5"/>
  <c r="V2034" i="5"/>
  <c r="E2034" i="5"/>
  <c r="X2034" i="5" s="1"/>
  <c r="V2035" i="5"/>
  <c r="E2035" i="5"/>
  <c r="X2035" i="5" s="1"/>
  <c r="V2036" i="5"/>
  <c r="E2036" i="5"/>
  <c r="V2037" i="5"/>
  <c r="E2037" i="5"/>
  <c r="X2037" i="5" s="1"/>
  <c r="V2038" i="5"/>
  <c r="E2038" i="5"/>
  <c r="V2039" i="5"/>
  <c r="E2039" i="5"/>
  <c r="V2040" i="5"/>
  <c r="E2040" i="5"/>
  <c r="X2040" i="5" s="1"/>
  <c r="V2041" i="5"/>
  <c r="E2041" i="5"/>
  <c r="X2041" i="5" s="1"/>
  <c r="V2042" i="5"/>
  <c r="E2042" i="5"/>
  <c r="V2043" i="5"/>
  <c r="E2043" i="5"/>
  <c r="V2044" i="5"/>
  <c r="E2044" i="5"/>
  <c r="V2045" i="5"/>
  <c r="E2045" i="5"/>
  <c r="V2046" i="5"/>
  <c r="E2046" i="5"/>
  <c r="X2046" i="5" s="1"/>
  <c r="V2047" i="5"/>
  <c r="E2047" i="5"/>
  <c r="X2047" i="5" s="1"/>
  <c r="V2048" i="5"/>
  <c r="E2048" i="5"/>
  <c r="V2049" i="5"/>
  <c r="E2049" i="5"/>
  <c r="X2049" i="5" s="1"/>
  <c r="V2050" i="5"/>
  <c r="E2050" i="5"/>
  <c r="V2051" i="5"/>
  <c r="E2051" i="5"/>
  <c r="V2052" i="5"/>
  <c r="E2052" i="5"/>
  <c r="X2052" i="5" s="1"/>
  <c r="V2053" i="5"/>
  <c r="E2053" i="5"/>
  <c r="X2053" i="5" s="1"/>
  <c r="V2054" i="5"/>
  <c r="E2054" i="5"/>
  <c r="V2055" i="5"/>
  <c r="E2055" i="5"/>
  <c r="X2055" i="5" s="1"/>
  <c r="V2056" i="5"/>
  <c r="E2056" i="5"/>
  <c r="V2057" i="5"/>
  <c r="E2057" i="5"/>
  <c r="X2057" i="5" s="1"/>
  <c r="V2058" i="5"/>
  <c r="E2058" i="5"/>
  <c r="X2058" i="5" s="1"/>
  <c r="V2059" i="5"/>
  <c r="E2059" i="5"/>
  <c r="X2059" i="5" s="1"/>
  <c r="V2060" i="5"/>
  <c r="E2060" i="5"/>
  <c r="V2061" i="5"/>
  <c r="E2061" i="5"/>
  <c r="X2061" i="5" s="1"/>
  <c r="V2062" i="5"/>
  <c r="E2062" i="5"/>
  <c r="V2063" i="5"/>
  <c r="E2063" i="5"/>
  <c r="V2064" i="5"/>
  <c r="E2064" i="5"/>
  <c r="X2064" i="5" s="1"/>
  <c r="V2065" i="5"/>
  <c r="E2065" i="5"/>
  <c r="X2065" i="5" s="1"/>
  <c r="V2066" i="5"/>
  <c r="E2066" i="5"/>
  <c r="V2067" i="5"/>
  <c r="E2067" i="5"/>
  <c r="X2067" i="5" s="1"/>
  <c r="V2068" i="5"/>
  <c r="E2068" i="5"/>
  <c r="V2069" i="5"/>
  <c r="E2069" i="5"/>
  <c r="V2070" i="5"/>
  <c r="E2070" i="5"/>
  <c r="X2070" i="5" s="1"/>
  <c r="V2071" i="5"/>
  <c r="E2071" i="5"/>
  <c r="X2071" i="5" s="1"/>
  <c r="V2072" i="5"/>
  <c r="E2072" i="5"/>
  <c r="X2072" i="5" s="1"/>
  <c r="V2073" i="5"/>
  <c r="E2073" i="5"/>
  <c r="X2073" i="5" s="1"/>
  <c r="V2074" i="5"/>
  <c r="E2074" i="5"/>
  <c r="V2075" i="5"/>
  <c r="E2075" i="5"/>
  <c r="V2076" i="5"/>
  <c r="E2076" i="5"/>
  <c r="X2076" i="5" s="1"/>
  <c r="V2077" i="5"/>
  <c r="E2077" i="5"/>
  <c r="X2077" i="5" s="1"/>
  <c r="V2078" i="5"/>
  <c r="E2078" i="5"/>
  <c r="V2079" i="5"/>
  <c r="E2079" i="5"/>
  <c r="X2079" i="5" s="1"/>
  <c r="V2080" i="5"/>
  <c r="E2080" i="5"/>
  <c r="V2081" i="5"/>
  <c r="E2081" i="5"/>
  <c r="V2082" i="5"/>
  <c r="E2082" i="5"/>
  <c r="X2082" i="5" s="1"/>
  <c r="V2083" i="5"/>
  <c r="E2083" i="5"/>
  <c r="X2083" i="5" s="1"/>
  <c r="V2084" i="5"/>
  <c r="E2084" i="5"/>
  <c r="V2085" i="5"/>
  <c r="E2085" i="5"/>
  <c r="V2086" i="5"/>
  <c r="E2086" i="5"/>
  <c r="V2087" i="5"/>
  <c r="E2087" i="5"/>
  <c r="V2088" i="5"/>
  <c r="E2088" i="5"/>
  <c r="X2088" i="5" s="1"/>
  <c r="V2089" i="5"/>
  <c r="E2089" i="5"/>
  <c r="X2089" i="5" s="1"/>
  <c r="V2090" i="5"/>
  <c r="E2090" i="5"/>
  <c r="V2091" i="5"/>
  <c r="E2091" i="5"/>
  <c r="V2092" i="5"/>
  <c r="E2092" i="5"/>
  <c r="V2093" i="5"/>
  <c r="E2093" i="5"/>
  <c r="V2094" i="5"/>
  <c r="E2094" i="5"/>
  <c r="X2094" i="5" s="1"/>
  <c r="V2095" i="5"/>
  <c r="E2095" i="5"/>
  <c r="X2095" i="5" s="1"/>
  <c r="V2096" i="5"/>
  <c r="E2096" i="5"/>
  <c r="V2097" i="5"/>
  <c r="E2097" i="5"/>
  <c r="X2097" i="5" s="1"/>
  <c r="V2098" i="5"/>
  <c r="E2098" i="5"/>
  <c r="V2099" i="5"/>
  <c r="E2099" i="5"/>
  <c r="V2100" i="5"/>
  <c r="E2100" i="5"/>
  <c r="X2100" i="5" s="1"/>
  <c r="V2101" i="5"/>
  <c r="E2101" i="5"/>
  <c r="X2101" i="5" s="1"/>
  <c r="V2102" i="5"/>
  <c r="E2102" i="5"/>
  <c r="V2103" i="5"/>
  <c r="E2103" i="5"/>
  <c r="X2103" i="5" s="1"/>
  <c r="V2104" i="5"/>
  <c r="E2104" i="5"/>
  <c r="V2105" i="5"/>
  <c r="E2105" i="5"/>
  <c r="V2106" i="5"/>
  <c r="E2106" i="5"/>
  <c r="X2106" i="5" s="1"/>
  <c r="V2107" i="5"/>
  <c r="E2107" i="5"/>
  <c r="X2107" i="5" s="1"/>
  <c r="V2108" i="5"/>
  <c r="E2108" i="5"/>
  <c r="V2109" i="5"/>
  <c r="E2109" i="5"/>
  <c r="X2109" i="5" s="1"/>
  <c r="V2110" i="5"/>
  <c r="E2110" i="5"/>
  <c r="V2111" i="5"/>
  <c r="E2111" i="5"/>
  <c r="V2112" i="5"/>
  <c r="E2112" i="5"/>
  <c r="X2112" i="5" s="1"/>
  <c r="V2113" i="5"/>
  <c r="E2113" i="5"/>
  <c r="X2113" i="5" s="1"/>
  <c r="V2114" i="5"/>
  <c r="E2114" i="5"/>
  <c r="V2115" i="5"/>
  <c r="E2115" i="5"/>
  <c r="X2115" i="5" s="1"/>
  <c r="V2116" i="5"/>
  <c r="E2116" i="5"/>
  <c r="V2117" i="5"/>
  <c r="E2117" i="5"/>
  <c r="V2118" i="5"/>
  <c r="E2118" i="5"/>
  <c r="X2118" i="5" s="1"/>
  <c r="V2119" i="5"/>
  <c r="E2119" i="5"/>
  <c r="X2119" i="5" s="1"/>
  <c r="V2120" i="5"/>
  <c r="E2120" i="5"/>
  <c r="V2121" i="5"/>
  <c r="E2121" i="5"/>
  <c r="X2121" i="5" s="1"/>
  <c r="V2122" i="5"/>
  <c r="E2122" i="5"/>
  <c r="V2123" i="5"/>
  <c r="E2123" i="5"/>
  <c r="V2124" i="5"/>
  <c r="E2124" i="5"/>
  <c r="X2124" i="5" s="1"/>
  <c r="V2125" i="5"/>
  <c r="E2125" i="5"/>
  <c r="X2125" i="5" s="1"/>
  <c r="V2126" i="5"/>
  <c r="E2126" i="5"/>
  <c r="V2127" i="5"/>
  <c r="E2127" i="5"/>
  <c r="X2127" i="5" s="1"/>
  <c r="V2128" i="5"/>
  <c r="E2128" i="5"/>
  <c r="V2129" i="5"/>
  <c r="E2129" i="5"/>
  <c r="V2130" i="5"/>
  <c r="E2130" i="5"/>
  <c r="X2130" i="5" s="1"/>
  <c r="V2131" i="5"/>
  <c r="E2131" i="5"/>
  <c r="X2131" i="5" s="1"/>
  <c r="V2132" i="5"/>
  <c r="E2132" i="5"/>
  <c r="V2133" i="5"/>
  <c r="E2133" i="5"/>
  <c r="X2133" i="5" s="1"/>
  <c r="V2134" i="5"/>
  <c r="E2134" i="5"/>
  <c r="V2135" i="5"/>
  <c r="E2135" i="5"/>
  <c r="V2136" i="5"/>
  <c r="E2136" i="5"/>
  <c r="X2136" i="5" s="1"/>
  <c r="V2137" i="5"/>
  <c r="E2137" i="5"/>
  <c r="X2137" i="5" s="1"/>
  <c r="V2138" i="5"/>
  <c r="E2138" i="5"/>
  <c r="V2139" i="5"/>
  <c r="E2139" i="5"/>
  <c r="X2139" i="5" s="1"/>
  <c r="V2140" i="5"/>
  <c r="E2140" i="5"/>
  <c r="V2141" i="5"/>
  <c r="E2141" i="5"/>
  <c r="V2142" i="5"/>
  <c r="E2142" i="5"/>
  <c r="X2142" i="5" s="1"/>
  <c r="V2143" i="5"/>
  <c r="E2143" i="5"/>
  <c r="X2143" i="5" s="1"/>
  <c r="V2144" i="5"/>
  <c r="E2144" i="5"/>
  <c r="V2145" i="5"/>
  <c r="E2145" i="5"/>
  <c r="X2145" i="5" s="1"/>
  <c r="V2146" i="5"/>
  <c r="E2146" i="5"/>
  <c r="V2147" i="5"/>
  <c r="E2147" i="5"/>
  <c r="V2148" i="5"/>
  <c r="E2148" i="5"/>
  <c r="X2148" i="5" s="1"/>
  <c r="V2149" i="5"/>
  <c r="E2149" i="5"/>
  <c r="X2149" i="5" s="1"/>
  <c r="V2150" i="5"/>
  <c r="E2150" i="5"/>
  <c r="V2151" i="5"/>
  <c r="E2151" i="5"/>
  <c r="X2151" i="5" s="1"/>
  <c r="V2152" i="5"/>
  <c r="E2152" i="5"/>
  <c r="V2153" i="5"/>
  <c r="E2153" i="5"/>
  <c r="V2154" i="5"/>
  <c r="E2154" i="5"/>
  <c r="X2154" i="5" s="1"/>
  <c r="V2155" i="5"/>
  <c r="E2155" i="5"/>
  <c r="X2155" i="5" s="1"/>
  <c r="V2156" i="5"/>
  <c r="E2156" i="5"/>
  <c r="V2157" i="5"/>
  <c r="E2157" i="5"/>
  <c r="X2157" i="5" s="1"/>
  <c r="V2158" i="5"/>
  <c r="E2158" i="5"/>
  <c r="V2159" i="5"/>
  <c r="E2159" i="5"/>
  <c r="V2160" i="5"/>
  <c r="E2160" i="5"/>
  <c r="X2160" i="5" s="1"/>
  <c r="V2161" i="5"/>
  <c r="E2161" i="5"/>
  <c r="X2161" i="5" s="1"/>
  <c r="V2162" i="5"/>
  <c r="E2162" i="5"/>
  <c r="V2163" i="5"/>
  <c r="E2163" i="5"/>
  <c r="X2163" i="5" s="1"/>
  <c r="V2164" i="5"/>
  <c r="E2164" i="5"/>
  <c r="V2165" i="5"/>
  <c r="E2165" i="5"/>
  <c r="V2166" i="5"/>
  <c r="E2166" i="5"/>
  <c r="X2166" i="5" s="1"/>
  <c r="V2167" i="5"/>
  <c r="E2167" i="5"/>
  <c r="X2167" i="5" s="1"/>
  <c r="V2168" i="5"/>
  <c r="E2168" i="5"/>
  <c r="V2169" i="5"/>
  <c r="E2169" i="5"/>
  <c r="X2169" i="5" s="1"/>
  <c r="V2170" i="5"/>
  <c r="E2170" i="5"/>
  <c r="V2171" i="5"/>
  <c r="E2171" i="5"/>
  <c r="V2172" i="5"/>
  <c r="E2172" i="5"/>
  <c r="X2172" i="5" s="1"/>
  <c r="V2173" i="5"/>
  <c r="E2173" i="5"/>
  <c r="X2173" i="5" s="1"/>
  <c r="V2174" i="5"/>
  <c r="E2174" i="5"/>
  <c r="V2175" i="5"/>
  <c r="E2175" i="5"/>
  <c r="X2175" i="5" s="1"/>
  <c r="V2176" i="5"/>
  <c r="E2176" i="5"/>
  <c r="V2177" i="5"/>
  <c r="E2177" i="5"/>
  <c r="V2178" i="5"/>
  <c r="E2178" i="5"/>
  <c r="X2178" i="5" s="1"/>
  <c r="V2179" i="5"/>
  <c r="E2179" i="5"/>
  <c r="X2179" i="5" s="1"/>
  <c r="V2180" i="5"/>
  <c r="E2180" i="5"/>
  <c r="V2181" i="5"/>
  <c r="E2181" i="5"/>
  <c r="X2181" i="5" s="1"/>
  <c r="V2182" i="5"/>
  <c r="E2182" i="5"/>
  <c r="V2183" i="5"/>
  <c r="E2183" i="5"/>
  <c r="V2184" i="5"/>
  <c r="E2184" i="5"/>
  <c r="X2184" i="5" s="1"/>
  <c r="V2185" i="5"/>
  <c r="E2185" i="5"/>
  <c r="X2185" i="5" s="1"/>
  <c r="V2186" i="5"/>
  <c r="E2186" i="5"/>
  <c r="V2187" i="5"/>
  <c r="E2187" i="5"/>
  <c r="X2187" i="5" s="1"/>
  <c r="V2188" i="5"/>
  <c r="E2188" i="5"/>
  <c r="V2189" i="5"/>
  <c r="E2189" i="5"/>
  <c r="V2190" i="5"/>
  <c r="E2190" i="5"/>
  <c r="X2190" i="5" s="1"/>
  <c r="V2191" i="5"/>
  <c r="E2191" i="5"/>
  <c r="X2191" i="5" s="1"/>
  <c r="V2192" i="5"/>
  <c r="E2192" i="5"/>
  <c r="V2193" i="5"/>
  <c r="E2193" i="5"/>
  <c r="X2193" i="5" s="1"/>
  <c r="V2194" i="5"/>
  <c r="E2194" i="5"/>
  <c r="V2195" i="5"/>
  <c r="E2195" i="5"/>
  <c r="V2196" i="5"/>
  <c r="E2196" i="5"/>
  <c r="X2196" i="5" s="1"/>
  <c r="V2197" i="5"/>
  <c r="E2197" i="5"/>
  <c r="X2197" i="5" s="1"/>
  <c r="V2198" i="5"/>
  <c r="E2198" i="5"/>
  <c r="V2199" i="5"/>
  <c r="E2199" i="5"/>
  <c r="V2200" i="5"/>
  <c r="E2200" i="5"/>
  <c r="V2201" i="5"/>
  <c r="E2201" i="5"/>
  <c r="X2201" i="5" s="1"/>
  <c r="V2202" i="5"/>
  <c r="E2202" i="5"/>
  <c r="X2202" i="5" s="1"/>
  <c r="V2203" i="5"/>
  <c r="E2203" i="5"/>
  <c r="X2203" i="5" s="1"/>
  <c r="V2204" i="5"/>
  <c r="E2204" i="5"/>
  <c r="V2205" i="5"/>
  <c r="E2205" i="5"/>
  <c r="X2205" i="5" s="1"/>
  <c r="V2206" i="5"/>
  <c r="E2206" i="5"/>
  <c r="V2207" i="5"/>
  <c r="E2207" i="5"/>
  <c r="V2208" i="5"/>
  <c r="E2208" i="5"/>
  <c r="X2208" i="5" s="1"/>
  <c r="V2209" i="5"/>
  <c r="E2209" i="5"/>
  <c r="X2209" i="5" s="1"/>
  <c r="V2210" i="5"/>
  <c r="E2210" i="5"/>
  <c r="V2211" i="5"/>
  <c r="E2211" i="5"/>
  <c r="X2211" i="5" s="1"/>
  <c r="V2212" i="5"/>
  <c r="E2212" i="5"/>
  <c r="V2213" i="5"/>
  <c r="E2213" i="5"/>
  <c r="V2214" i="5"/>
  <c r="E2214" i="5"/>
  <c r="X2214" i="5" s="1"/>
  <c r="V2215" i="5"/>
  <c r="E2215" i="5"/>
  <c r="X2215" i="5" s="1"/>
  <c r="V2216" i="5"/>
  <c r="E2216" i="5"/>
  <c r="V2217" i="5"/>
  <c r="E2217" i="5"/>
  <c r="X2217" i="5" s="1"/>
  <c r="V2218" i="5"/>
  <c r="E2218" i="5"/>
  <c r="V2219" i="5"/>
  <c r="E2219" i="5"/>
  <c r="V2220" i="5"/>
  <c r="E2220" i="5"/>
  <c r="X2220" i="5" s="1"/>
  <c r="V2221" i="5"/>
  <c r="E2221" i="5"/>
  <c r="X2221" i="5" s="1"/>
  <c r="V2222" i="5"/>
  <c r="E2222" i="5"/>
  <c r="V2223" i="5"/>
  <c r="E2223" i="5"/>
  <c r="V2224" i="5"/>
  <c r="E2224" i="5"/>
  <c r="V2225" i="5"/>
  <c r="E2225" i="5"/>
  <c r="V2226" i="5"/>
  <c r="E2226" i="5"/>
  <c r="X2226" i="5" s="1"/>
  <c r="V2227" i="5"/>
  <c r="E2227" i="5"/>
  <c r="X2227" i="5" s="1"/>
  <c r="V2228" i="5"/>
  <c r="E2228" i="5"/>
  <c r="V2229" i="5"/>
  <c r="E2229" i="5"/>
  <c r="X2229" i="5" s="1"/>
  <c r="V2230" i="5"/>
  <c r="E2230" i="5"/>
  <c r="V2231" i="5"/>
  <c r="E2231" i="5"/>
  <c r="V2232" i="5"/>
  <c r="E2232" i="5"/>
  <c r="X2232" i="5" s="1"/>
  <c r="V2233" i="5"/>
  <c r="E2233" i="5"/>
  <c r="X2233" i="5" s="1"/>
  <c r="V2234" i="5"/>
  <c r="E2234" i="5"/>
  <c r="V2235" i="5"/>
  <c r="E2235" i="5"/>
  <c r="X2235" i="5" s="1"/>
  <c r="V2236" i="5"/>
  <c r="E2236" i="5"/>
  <c r="V2237" i="5"/>
  <c r="E2237" i="5"/>
  <c r="V2238" i="5"/>
  <c r="E2238" i="5"/>
  <c r="X2238" i="5" s="1"/>
  <c r="V2239" i="5"/>
  <c r="E2239" i="5"/>
  <c r="X2239" i="5" s="1"/>
  <c r="V2240" i="5"/>
  <c r="E2240" i="5"/>
  <c r="V2241" i="5"/>
  <c r="E2241" i="5"/>
  <c r="X2241" i="5" s="1"/>
  <c r="V2242" i="5"/>
  <c r="E2242" i="5"/>
  <c r="V2243" i="5"/>
  <c r="E2243" i="5"/>
  <c r="V2244" i="5"/>
  <c r="E2244" i="5"/>
  <c r="X2244" i="5" s="1"/>
  <c r="V2245" i="5"/>
  <c r="E2245" i="5"/>
  <c r="X2245" i="5" s="1"/>
  <c r="V2246" i="5"/>
  <c r="E2246" i="5"/>
  <c r="V2247" i="5"/>
  <c r="E2247" i="5"/>
  <c r="X2247" i="5" s="1"/>
  <c r="V2248" i="5"/>
  <c r="E2248" i="5"/>
  <c r="V2249" i="5"/>
  <c r="E2249" i="5"/>
  <c r="X2249" i="5" s="1"/>
  <c r="V2250" i="5"/>
  <c r="E2250" i="5"/>
  <c r="X2250" i="5" s="1"/>
  <c r="V2251" i="5"/>
  <c r="E2251" i="5"/>
  <c r="X2251" i="5" s="1"/>
  <c r="V2252" i="5"/>
  <c r="E2252" i="5"/>
  <c r="V2253" i="5"/>
  <c r="E2253" i="5"/>
  <c r="X2253" i="5" s="1"/>
  <c r="V2254" i="5"/>
  <c r="E2254" i="5"/>
  <c r="V2255" i="5"/>
  <c r="E2255" i="5"/>
  <c r="V2256" i="5"/>
  <c r="E2256" i="5"/>
  <c r="X2256" i="5" s="1"/>
  <c r="V2257" i="5"/>
  <c r="E2257" i="5"/>
  <c r="X2257" i="5" s="1"/>
  <c r="V2258" i="5"/>
  <c r="E2258" i="5"/>
  <c r="V2259" i="5"/>
  <c r="E2259" i="5"/>
  <c r="X2259" i="5" s="1"/>
  <c r="V2260" i="5"/>
  <c r="E2260" i="5"/>
  <c r="V2261" i="5"/>
  <c r="E2261" i="5"/>
  <c r="V2262" i="5"/>
  <c r="E2262" i="5"/>
  <c r="X2262" i="5" s="1"/>
  <c r="V2263" i="5"/>
  <c r="E2263" i="5"/>
  <c r="X2263" i="5" s="1"/>
  <c r="V2264" i="5"/>
  <c r="E2264" i="5"/>
  <c r="V2265" i="5"/>
  <c r="E2265" i="5"/>
  <c r="X2265" i="5" s="1"/>
  <c r="V2266" i="5"/>
  <c r="E2266" i="5"/>
  <c r="V2267" i="5"/>
  <c r="E2267" i="5"/>
  <c r="V2268" i="5"/>
  <c r="E2268" i="5"/>
  <c r="X2268" i="5" s="1"/>
  <c r="V2269" i="5"/>
  <c r="E2269" i="5"/>
  <c r="X2269" i="5" s="1"/>
  <c r="V2270" i="5"/>
  <c r="E2270" i="5"/>
  <c r="V2271" i="5"/>
  <c r="E2271" i="5"/>
  <c r="X2271" i="5" s="1"/>
  <c r="V2272" i="5"/>
  <c r="E2272" i="5"/>
  <c r="V2273" i="5"/>
  <c r="E2273" i="5"/>
  <c r="X2273" i="5" s="1"/>
  <c r="V2274" i="5"/>
  <c r="E2274" i="5"/>
  <c r="X2274" i="5" s="1"/>
  <c r="V2275" i="5"/>
  <c r="E2275" i="5"/>
  <c r="X2275" i="5" s="1"/>
  <c r="V2276" i="5"/>
  <c r="E2276" i="5"/>
  <c r="V2277" i="5"/>
  <c r="E2277" i="5"/>
  <c r="X2277" i="5" s="1"/>
  <c r="V2278" i="5"/>
  <c r="E2278" i="5"/>
  <c r="V2279" i="5"/>
  <c r="E2279" i="5"/>
  <c r="V2280" i="5"/>
  <c r="E2280" i="5"/>
  <c r="X2280" i="5" s="1"/>
  <c r="V2281" i="5"/>
  <c r="E2281" i="5"/>
  <c r="X2281" i="5" s="1"/>
  <c r="V2282" i="5"/>
  <c r="E2282" i="5"/>
  <c r="X2282" i="5" s="1"/>
  <c r="V2283" i="5"/>
  <c r="E2283" i="5"/>
  <c r="X2283" i="5" s="1"/>
  <c r="V2284" i="5"/>
  <c r="E2284" i="5"/>
  <c r="V2285" i="5"/>
  <c r="E2285" i="5"/>
  <c r="V2286" i="5"/>
  <c r="E2286" i="5"/>
  <c r="X2286" i="5" s="1"/>
  <c r="V2287" i="5"/>
  <c r="E2287" i="5"/>
  <c r="X2287" i="5" s="1"/>
  <c r="V2288" i="5"/>
  <c r="E2288" i="5"/>
  <c r="V2289" i="5"/>
  <c r="E2289" i="5"/>
  <c r="X2289" i="5" s="1"/>
  <c r="V2290" i="5"/>
  <c r="E2290" i="5"/>
  <c r="V2291" i="5"/>
  <c r="E2291" i="5"/>
  <c r="V2292" i="5"/>
  <c r="E2292" i="5"/>
  <c r="X2292" i="5" s="1"/>
  <c r="V2293" i="5"/>
  <c r="E2293" i="5"/>
  <c r="X2293" i="5" s="1"/>
  <c r="V2294" i="5"/>
  <c r="E2294" i="5"/>
  <c r="V2295" i="5"/>
  <c r="E2295" i="5"/>
  <c r="X2295" i="5" s="1"/>
  <c r="V2296" i="5"/>
  <c r="E2296" i="5"/>
  <c r="V2297" i="5"/>
  <c r="E2297" i="5"/>
  <c r="V2298" i="5"/>
  <c r="E2298" i="5"/>
  <c r="X2298" i="5" s="1"/>
  <c r="V2299" i="5"/>
  <c r="E2299" i="5"/>
  <c r="X2299" i="5" s="1"/>
  <c r="V2300" i="5"/>
  <c r="E2300" i="5"/>
  <c r="V2301" i="5"/>
  <c r="E2301" i="5"/>
  <c r="X2301" i="5" s="1"/>
  <c r="V2302" i="5"/>
  <c r="E2302" i="5"/>
  <c r="V2303" i="5"/>
  <c r="E2303" i="5"/>
  <c r="V2304" i="5"/>
  <c r="E2304" i="5"/>
  <c r="X2304" i="5" s="1"/>
  <c r="V2305" i="5"/>
  <c r="E2305" i="5"/>
  <c r="X2305" i="5" s="1"/>
  <c r="V2306" i="5"/>
  <c r="E2306" i="5"/>
  <c r="V2307" i="5"/>
  <c r="E2307" i="5"/>
  <c r="X2307" i="5" s="1"/>
  <c r="V2308" i="5"/>
  <c r="E2308" i="5"/>
  <c r="V2309" i="5"/>
  <c r="E2309" i="5"/>
  <c r="V2310" i="5"/>
  <c r="E2310" i="5"/>
  <c r="X2310" i="5" s="1"/>
  <c r="V2311" i="5"/>
  <c r="E2311" i="5"/>
  <c r="X2311" i="5" s="1"/>
  <c r="V2312" i="5"/>
  <c r="E2312" i="5"/>
  <c r="V2313" i="5"/>
  <c r="E2313" i="5"/>
  <c r="X2313" i="5" s="1"/>
  <c r="V2314" i="5"/>
  <c r="E2314" i="5"/>
  <c r="V2315" i="5"/>
  <c r="E2315" i="5"/>
  <c r="V2316" i="5"/>
  <c r="E2316" i="5"/>
  <c r="X2316" i="5" s="1"/>
  <c r="V2317" i="5"/>
  <c r="E2317" i="5"/>
  <c r="X2317" i="5" s="1"/>
  <c r="V2318" i="5"/>
  <c r="E2318" i="5"/>
  <c r="V2319" i="5"/>
  <c r="E2319" i="5"/>
  <c r="X2319" i="5" s="1"/>
  <c r="V2320" i="5"/>
  <c r="E2320" i="5"/>
  <c r="V2321" i="5"/>
  <c r="E2321" i="5"/>
  <c r="V2322" i="5"/>
  <c r="E2322" i="5"/>
  <c r="X2322" i="5" s="1"/>
  <c r="V2323" i="5"/>
  <c r="E2323" i="5"/>
  <c r="X2323" i="5" s="1"/>
  <c r="V2324" i="5"/>
  <c r="E2324" i="5"/>
  <c r="V2325" i="5"/>
  <c r="E2325" i="5"/>
  <c r="X2325" i="5" s="1"/>
  <c r="V2326" i="5"/>
  <c r="E2326" i="5"/>
  <c r="V2327" i="5"/>
  <c r="E2327" i="5"/>
  <c r="V2328" i="5"/>
  <c r="E2328" i="5"/>
  <c r="X2328" i="5" s="1"/>
  <c r="V2329" i="5"/>
  <c r="E2329" i="5"/>
  <c r="X2329" i="5" s="1"/>
  <c r="V2330" i="5"/>
  <c r="E2330" i="5"/>
  <c r="V2331" i="5"/>
  <c r="E2331" i="5"/>
  <c r="X2331" i="5" s="1"/>
  <c r="V2332" i="5"/>
  <c r="E2332" i="5"/>
  <c r="V2333" i="5"/>
  <c r="E2333" i="5"/>
  <c r="X2333" i="5" s="1"/>
  <c r="V2334" i="5"/>
  <c r="E2334" i="5"/>
  <c r="X2334" i="5" s="1"/>
  <c r="V2335" i="5"/>
  <c r="E2335" i="5"/>
  <c r="X2335" i="5" s="1"/>
  <c r="V2336" i="5"/>
  <c r="E2336" i="5"/>
  <c r="V2337" i="5"/>
  <c r="E2337" i="5"/>
  <c r="X2337" i="5" s="1"/>
  <c r="V2338" i="5"/>
  <c r="E2338" i="5"/>
  <c r="V2339" i="5"/>
  <c r="E2339" i="5"/>
  <c r="V2340" i="5"/>
  <c r="E2340" i="5"/>
  <c r="X2340" i="5" s="1"/>
  <c r="V2341" i="5"/>
  <c r="E2341" i="5"/>
  <c r="X2341" i="5" s="1"/>
  <c r="V2342" i="5"/>
  <c r="E2342" i="5"/>
  <c r="X2342" i="5" s="1"/>
  <c r="V2343" i="5"/>
  <c r="E2343" i="5"/>
  <c r="X2343" i="5" s="1"/>
  <c r="V2344" i="5"/>
  <c r="E2344" i="5"/>
  <c r="V2345" i="5"/>
  <c r="E2345" i="5"/>
  <c r="V2346" i="5"/>
  <c r="E2346" i="5"/>
  <c r="X2346" i="5" s="1"/>
  <c r="V2347" i="5"/>
  <c r="E2347" i="5"/>
  <c r="X2347" i="5" s="1"/>
  <c r="V2348" i="5"/>
  <c r="E2348" i="5"/>
  <c r="V2349" i="5"/>
  <c r="E2349" i="5"/>
  <c r="X2349" i="5" s="1"/>
  <c r="V2350" i="5"/>
  <c r="E2350" i="5"/>
  <c r="V2351" i="5"/>
  <c r="E2351" i="5"/>
  <c r="V2352" i="5"/>
  <c r="E2352" i="5"/>
  <c r="X2352" i="5" s="1"/>
  <c r="V2353" i="5"/>
  <c r="E2353" i="5"/>
  <c r="X2353" i="5" s="1"/>
  <c r="V2354" i="5"/>
  <c r="E2354" i="5"/>
  <c r="V2355" i="5"/>
  <c r="E2355" i="5"/>
  <c r="X2355" i="5" s="1"/>
  <c r="V2356" i="5"/>
  <c r="E2356" i="5"/>
  <c r="V2357" i="5"/>
  <c r="E2357" i="5"/>
  <c r="V2358" i="5"/>
  <c r="E2358" i="5"/>
  <c r="X2358" i="5" s="1"/>
  <c r="V2359" i="5"/>
  <c r="E2359" i="5"/>
  <c r="X2359" i="5" s="1"/>
  <c r="V2360" i="5"/>
  <c r="E2360" i="5"/>
  <c r="V2361" i="5"/>
  <c r="E2361" i="5"/>
  <c r="X2361" i="5" s="1"/>
  <c r="V2362" i="5"/>
  <c r="E2362" i="5"/>
  <c r="V2363" i="5"/>
  <c r="E2363" i="5"/>
  <c r="V2364" i="5"/>
  <c r="E2364" i="5"/>
  <c r="X2364" i="5" s="1"/>
  <c r="V2365" i="5"/>
  <c r="E2365" i="5"/>
  <c r="X2365" i="5" s="1"/>
  <c r="V2366" i="5"/>
  <c r="E2366" i="5"/>
  <c r="V2367" i="5"/>
  <c r="E2367" i="5"/>
  <c r="X2367" i="5" s="1"/>
  <c r="V2368" i="5"/>
  <c r="E2368" i="5"/>
  <c r="V2369" i="5"/>
  <c r="E2369" i="5"/>
  <c r="V2370" i="5"/>
  <c r="E2370" i="5"/>
  <c r="X2370" i="5" s="1"/>
  <c r="V2371" i="5"/>
  <c r="E2371" i="5"/>
  <c r="X2371" i="5" s="1"/>
  <c r="V2372" i="5"/>
  <c r="E2372" i="5"/>
  <c r="V2373" i="5"/>
  <c r="E2373" i="5"/>
  <c r="X2373" i="5" s="1"/>
  <c r="V2374" i="5"/>
  <c r="E2374" i="5"/>
  <c r="V2375" i="5"/>
  <c r="E2375" i="5"/>
  <c r="X2375" i="5" s="1"/>
  <c r="V2376" i="5"/>
  <c r="E2376" i="5"/>
  <c r="X2376" i="5" s="1"/>
  <c r="V2377" i="5"/>
  <c r="E2377" i="5"/>
  <c r="X2377" i="5" s="1"/>
  <c r="V2378" i="5"/>
  <c r="E2378" i="5"/>
  <c r="V2379" i="5"/>
  <c r="E2379" i="5"/>
  <c r="X2379" i="5" s="1"/>
  <c r="V2380" i="5"/>
  <c r="E2380" i="5"/>
  <c r="V2381" i="5"/>
  <c r="E2381" i="5"/>
  <c r="V2382" i="5"/>
  <c r="E2382" i="5"/>
  <c r="X2382" i="5" s="1"/>
  <c r="V2383" i="5"/>
  <c r="E2383" i="5"/>
  <c r="X2383" i="5" s="1"/>
  <c r="V2384" i="5"/>
  <c r="E2384" i="5"/>
  <c r="V2385" i="5"/>
  <c r="E2385" i="5"/>
  <c r="X2385" i="5" s="1"/>
  <c r="V2386" i="5"/>
  <c r="E2386" i="5"/>
  <c r="V2387" i="5"/>
  <c r="E2387" i="5"/>
  <c r="V2388" i="5"/>
  <c r="E2388" i="5"/>
  <c r="X2388" i="5" s="1"/>
  <c r="V2389" i="5"/>
  <c r="E2389" i="5"/>
  <c r="X2389" i="5" s="1"/>
  <c r="V2390" i="5"/>
  <c r="E2390" i="5"/>
  <c r="V2391" i="5"/>
  <c r="E2391" i="5"/>
  <c r="X2391" i="5" s="1"/>
  <c r="V2392" i="5"/>
  <c r="E2392" i="5"/>
  <c r="V2393" i="5"/>
  <c r="E2393" i="5"/>
  <c r="X2393" i="5" s="1"/>
  <c r="V2394" i="5"/>
  <c r="E2394" i="5"/>
  <c r="X2394" i="5" s="1"/>
  <c r="V2395" i="5"/>
  <c r="E2395" i="5"/>
  <c r="X2395" i="5" s="1"/>
  <c r="V2396" i="5"/>
  <c r="E2396" i="5"/>
  <c r="V2397" i="5"/>
  <c r="E2397" i="5"/>
  <c r="X2397" i="5" s="1"/>
  <c r="V2398" i="5"/>
  <c r="E2398" i="5"/>
  <c r="V2399" i="5"/>
  <c r="E2399" i="5"/>
  <c r="V2400" i="5"/>
  <c r="E2400" i="5"/>
  <c r="X2400" i="5" s="1"/>
  <c r="V2401" i="5"/>
  <c r="E2401" i="5"/>
  <c r="X2401" i="5" s="1"/>
  <c r="V2402" i="5"/>
  <c r="E2402" i="5"/>
  <c r="V2403" i="5"/>
  <c r="E2403" i="5"/>
  <c r="X2403" i="5" s="1"/>
  <c r="V2404" i="5"/>
  <c r="E2404" i="5"/>
  <c r="V2405" i="5"/>
  <c r="E2405" i="5"/>
  <c r="V2406" i="5"/>
  <c r="E2406" i="5"/>
  <c r="X2406" i="5" s="1"/>
  <c r="V2407" i="5"/>
  <c r="E2407" i="5"/>
  <c r="X2407" i="5" s="1"/>
  <c r="V2408" i="5"/>
  <c r="E2408" i="5"/>
  <c r="V2409" i="5"/>
  <c r="E2409" i="5"/>
  <c r="X2409" i="5" s="1"/>
  <c r="V2410" i="5"/>
  <c r="E2410" i="5"/>
  <c r="V2411" i="5"/>
  <c r="E2411" i="5"/>
  <c r="V2412" i="5"/>
  <c r="E2412" i="5"/>
  <c r="X2412" i="5" s="1"/>
  <c r="V2413" i="5"/>
  <c r="E2413" i="5"/>
  <c r="X2413" i="5" s="1"/>
  <c r="V2414" i="5"/>
  <c r="E2414" i="5"/>
  <c r="V2415" i="5"/>
  <c r="E2415" i="5"/>
  <c r="X2415" i="5" s="1"/>
  <c r="V2416" i="5"/>
  <c r="E2416" i="5"/>
  <c r="V2417" i="5"/>
  <c r="E2417" i="5"/>
  <c r="V2418" i="5"/>
  <c r="E2418" i="5"/>
  <c r="X2418" i="5" s="1"/>
  <c r="V2419" i="5"/>
  <c r="E2419" i="5"/>
  <c r="X2419" i="5" s="1"/>
  <c r="V2420" i="5"/>
  <c r="E2420" i="5"/>
  <c r="V2421" i="5"/>
  <c r="E2421" i="5"/>
  <c r="X2421" i="5" s="1"/>
  <c r="V2422" i="5"/>
  <c r="E2422" i="5"/>
  <c r="V2423" i="5"/>
  <c r="E2423" i="5"/>
  <c r="V2424" i="5"/>
  <c r="E2424" i="5"/>
  <c r="X2424" i="5" s="1"/>
  <c r="V2425" i="5"/>
  <c r="E2425" i="5"/>
  <c r="X2425" i="5" s="1"/>
  <c r="V2426" i="5"/>
  <c r="E2426" i="5"/>
  <c r="V2427" i="5"/>
  <c r="E2427" i="5"/>
  <c r="X2427" i="5" s="1"/>
  <c r="V2428" i="5"/>
  <c r="E2428" i="5"/>
  <c r="V2429" i="5"/>
  <c r="E2429" i="5"/>
  <c r="V2430" i="5"/>
  <c r="E2430" i="5"/>
  <c r="X2430" i="5" s="1"/>
  <c r="V2431" i="5"/>
  <c r="E2431" i="5"/>
  <c r="X2431" i="5" s="1"/>
  <c r="V2432" i="5"/>
  <c r="E2432" i="5"/>
  <c r="V2433" i="5"/>
  <c r="E2433" i="5"/>
  <c r="X2433" i="5" s="1"/>
  <c r="V2434" i="5"/>
  <c r="E2434" i="5"/>
  <c r="V2435" i="5"/>
  <c r="E2435" i="5"/>
  <c r="V2436" i="5"/>
  <c r="E2436" i="5"/>
  <c r="X2436" i="5" s="1"/>
  <c r="V2437" i="5"/>
  <c r="E2437" i="5"/>
  <c r="X2437" i="5" s="1"/>
  <c r="V2438" i="5"/>
  <c r="E2438" i="5"/>
  <c r="V2439" i="5"/>
  <c r="E2439" i="5"/>
  <c r="X2439" i="5" s="1"/>
  <c r="V2440" i="5"/>
  <c r="E2440" i="5"/>
  <c r="V2441" i="5"/>
  <c r="E2441" i="5"/>
  <c r="V2442" i="5"/>
  <c r="E2442" i="5"/>
  <c r="X2442" i="5" s="1"/>
  <c r="V2443" i="5"/>
  <c r="E2443" i="5"/>
  <c r="X2443" i="5" s="1"/>
  <c r="V2444" i="5"/>
  <c r="E2444" i="5"/>
  <c r="V2445" i="5"/>
  <c r="E2445" i="5"/>
  <c r="X2445" i="5" s="1"/>
  <c r="V2446" i="5"/>
  <c r="E2446" i="5"/>
  <c r="V2447" i="5"/>
  <c r="E2447" i="5"/>
  <c r="V2448" i="5"/>
  <c r="E2448" i="5"/>
  <c r="X2448" i="5" s="1"/>
  <c r="V2449" i="5"/>
  <c r="E2449" i="5"/>
  <c r="X2449" i="5" s="1"/>
  <c r="V2450" i="5"/>
  <c r="E2450" i="5"/>
  <c r="V2451" i="5"/>
  <c r="E2451" i="5"/>
  <c r="X2451" i="5" s="1"/>
  <c r="V2452" i="5"/>
  <c r="E2452" i="5"/>
  <c r="V2453" i="5"/>
  <c r="E2453" i="5"/>
  <c r="X2453" i="5" s="1"/>
  <c r="V2454" i="5"/>
  <c r="E2454" i="5"/>
  <c r="X2454" i="5" s="1"/>
  <c r="V2455" i="5"/>
  <c r="E2455" i="5"/>
  <c r="X2455" i="5" s="1"/>
  <c r="V2456" i="5"/>
  <c r="E2456" i="5"/>
  <c r="V2457" i="5"/>
  <c r="E2457" i="5"/>
  <c r="X2457" i="5" s="1"/>
  <c r="V2458" i="5"/>
  <c r="E2458" i="5"/>
  <c r="V2459" i="5"/>
  <c r="E2459" i="5"/>
  <c r="V2460" i="5"/>
  <c r="E2460" i="5"/>
  <c r="X2460" i="5" s="1"/>
  <c r="V2461" i="5"/>
  <c r="E2461" i="5"/>
  <c r="X2461" i="5" s="1"/>
  <c r="V2462" i="5"/>
  <c r="E2462" i="5"/>
  <c r="V2463" i="5"/>
  <c r="E2463" i="5"/>
  <c r="X2463" i="5" s="1"/>
  <c r="V2464" i="5"/>
  <c r="E2464" i="5"/>
  <c r="V2465" i="5"/>
  <c r="E2465" i="5"/>
  <c r="V2466" i="5"/>
  <c r="E2466" i="5"/>
  <c r="X2466" i="5" s="1"/>
  <c r="V2467" i="5"/>
  <c r="E2467" i="5"/>
  <c r="X2467" i="5" s="1"/>
  <c r="V2468" i="5"/>
  <c r="E2468" i="5"/>
  <c r="V2469" i="5"/>
  <c r="E2469" i="5"/>
  <c r="X2469" i="5" s="1"/>
  <c r="V2470" i="5"/>
  <c r="E2470" i="5"/>
  <c r="V2471" i="5"/>
  <c r="E2471" i="5"/>
  <c r="V2472" i="5"/>
  <c r="E2472" i="5"/>
  <c r="X2472" i="5" s="1"/>
  <c r="V2473" i="5"/>
  <c r="E2473" i="5"/>
  <c r="X2473" i="5" s="1"/>
  <c r="V2474" i="5"/>
  <c r="E2474" i="5"/>
  <c r="V2475" i="5"/>
  <c r="E2475" i="5"/>
  <c r="X2475" i="5" s="1"/>
  <c r="V2476" i="5"/>
  <c r="E2476" i="5"/>
  <c r="V2477" i="5"/>
  <c r="E2477" i="5"/>
  <c r="V2478" i="5"/>
  <c r="E2478" i="5"/>
  <c r="X2478" i="5" s="1"/>
  <c r="V2479" i="5"/>
  <c r="E2479" i="5"/>
  <c r="X2479" i="5" s="1"/>
  <c r="V2480" i="5"/>
  <c r="E2480" i="5"/>
  <c r="V2481" i="5"/>
  <c r="E2481" i="5"/>
  <c r="X2481" i="5" s="1"/>
  <c r="V2482" i="5"/>
  <c r="E2482" i="5"/>
  <c r="V2483" i="5"/>
  <c r="E2483" i="5"/>
  <c r="V2484" i="5"/>
  <c r="E2484" i="5"/>
  <c r="X2484" i="5" s="1"/>
  <c r="V2485" i="5"/>
  <c r="E2485" i="5"/>
  <c r="X2485" i="5" s="1"/>
  <c r="V2486" i="5"/>
  <c r="E2486" i="5"/>
  <c r="V2487" i="5"/>
  <c r="E2487" i="5"/>
  <c r="X2487" i="5" s="1"/>
  <c r="V2488" i="5"/>
  <c r="E2488" i="5"/>
  <c r="V2489" i="5"/>
  <c r="E2489" i="5"/>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10" i="5"/>
  <c r="G12" i="5"/>
  <c r="G13" i="5"/>
  <c r="G14" i="5"/>
  <c r="G16" i="5"/>
  <c r="G17" i="5"/>
  <c r="G18" i="5"/>
  <c r="G19" i="5"/>
  <c r="G20" i="5"/>
  <c r="G22" i="5"/>
  <c r="G24" i="5"/>
  <c r="G25" i="5"/>
  <c r="G26" i="5"/>
  <c r="G28" i="5"/>
  <c r="G29" i="5"/>
  <c r="G30" i="5"/>
  <c r="G31" i="5"/>
  <c r="G32" i="5"/>
  <c r="G34" i="5"/>
  <c r="G36" i="5"/>
  <c r="G37" i="5"/>
  <c r="G38" i="5"/>
  <c r="G40" i="5"/>
  <c r="G41" i="5"/>
  <c r="G42" i="5"/>
  <c r="G43" i="5"/>
  <c r="G44" i="5"/>
  <c r="G46" i="5"/>
  <c r="G48" i="5"/>
  <c r="G49" i="5"/>
  <c r="G50" i="5"/>
  <c r="G52" i="5"/>
  <c r="G53" i="5"/>
  <c r="G54" i="5"/>
  <c r="G55" i="5"/>
  <c r="G56" i="5"/>
  <c r="G58" i="5"/>
  <c r="G60" i="5"/>
  <c r="G61" i="5"/>
  <c r="G62"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c r="B57" i="6"/>
  <c r="G57" i="6"/>
  <c r="B56" i="6"/>
  <c r="G56" i="6" s="1"/>
  <c r="B55" i="6"/>
  <c r="G55" i="6" s="1"/>
  <c r="B54" i="6"/>
  <c r="G54" i="6" s="1"/>
  <c r="B17" i="6"/>
  <c r="B16" i="6"/>
  <c r="F21" i="6" s="1"/>
  <c r="B15" i="6"/>
  <c r="B14" i="6"/>
  <c r="G14" i="6" s="1"/>
  <c r="H14" i="6" s="1"/>
  <c r="H13" i="6"/>
  <c r="B12" i="6"/>
  <c r="G12" i="6" s="1"/>
  <c r="H12" i="6" s="1"/>
  <c r="D12" i="6" s="1"/>
  <c r="B11" i="6"/>
  <c r="G11" i="6" s="1"/>
  <c r="H11" i="6" s="1"/>
  <c r="D11" i="6" s="1"/>
  <c r="G10" i="6"/>
  <c r="H10" i="6" s="1"/>
  <c r="D10" i="6" s="1"/>
  <c r="B8" i="6"/>
  <c r="G8" i="6"/>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4" i="5"/>
  <c r="R40" i="5"/>
  <c r="H38" i="5"/>
  <c r="R37" i="5"/>
  <c r="R36" i="5"/>
  <c r="R34" i="5"/>
  <c r="R32" i="5"/>
  <c r="I30" i="5"/>
  <c r="H29" i="5"/>
  <c r="I26" i="5"/>
  <c r="R24" i="5"/>
  <c r="H23" i="5"/>
  <c r="I22" i="5"/>
  <c r="R20" i="5"/>
  <c r="AB18" i="5"/>
  <c r="I18" i="5"/>
  <c r="R6" i="5"/>
  <c r="AB6" i="5"/>
  <c r="H5" i="5"/>
  <c r="B90" i="4"/>
  <c r="H67" i="4"/>
  <c r="P47" i="4"/>
  <c r="P46" i="4"/>
  <c r="P45" i="4"/>
  <c r="P44" i="4"/>
  <c r="P43" i="4"/>
  <c r="Q43" i="4" s="1"/>
  <c r="P41" i="4"/>
  <c r="P40" i="4"/>
  <c r="B40" i="4" s="1"/>
  <c r="B70" i="4" s="1"/>
  <c r="A51" i="6" s="1"/>
  <c r="P39" i="4"/>
  <c r="P38" i="4"/>
  <c r="P37" i="4"/>
  <c r="Q37" i="4" s="1"/>
  <c r="P35" i="4"/>
  <c r="P34" i="4"/>
  <c r="P33" i="4"/>
  <c r="P32" i="4"/>
  <c r="P31" i="4"/>
  <c r="Q31" i="4" s="1"/>
  <c r="P29" i="4"/>
  <c r="P28" i="4"/>
  <c r="P27" i="4"/>
  <c r="B27" i="4" s="1"/>
  <c r="A15" i="6" s="1"/>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X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X83" i="5"/>
  <c r="H51" i="5"/>
  <c r="R77" i="5"/>
  <c r="I77" i="5"/>
  <c r="X77" i="5"/>
  <c r="R89" i="5"/>
  <c r="X89" i="5"/>
  <c r="I89" i="5"/>
  <c r="X129" i="5"/>
  <c r="F129" i="5"/>
  <c r="H199" i="5"/>
  <c r="R199" i="5"/>
  <c r="J199" i="5"/>
  <c r="I199" i="5"/>
  <c r="F199" i="5"/>
  <c r="H131" i="5"/>
  <c r="F131" i="5"/>
  <c r="X131" i="5"/>
  <c r="I131" i="5"/>
  <c r="R131" i="5"/>
  <c r="J131"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X45" i="5"/>
  <c r="J47" i="5"/>
  <c r="I62"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425" i="5"/>
  <c r="R58" i="5"/>
  <c r="J25" i="5"/>
  <c r="AB26" i="5"/>
  <c r="I46" i="5"/>
  <c r="AB22" i="5"/>
  <c r="F23" i="5"/>
  <c r="I24" i="5"/>
  <c r="R25" i="5"/>
  <c r="H34" i="5"/>
  <c r="R47" i="5"/>
  <c r="H50" i="5"/>
  <c r="F55" i="5"/>
  <c r="H66" i="5"/>
  <c r="R79" i="5"/>
  <c r="H82" i="5"/>
  <c r="R95" i="5"/>
  <c r="H98" i="5"/>
  <c r="AB108" i="5"/>
  <c r="AB124" i="5"/>
  <c r="AB128" i="5"/>
  <c r="X137" i="5"/>
  <c r="AB146" i="5"/>
  <c r="R147" i="5"/>
  <c r="X166"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H19" i="6" s="1"/>
  <c r="D19" i="6" s="1"/>
  <c r="X341" i="5"/>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AB28" i="5"/>
  <c r="R29" i="5"/>
  <c r="H30" i="5"/>
  <c r="F34" i="5"/>
  <c r="J34" i="5"/>
  <c r="AB34" i="5"/>
  <c r="I36" i="5"/>
  <c r="F37" i="5"/>
  <c r="F38" i="5"/>
  <c r="J38" i="5"/>
  <c r="AB38" i="5"/>
  <c r="I40" i="5"/>
  <c r="F41" i="5"/>
  <c r="F42" i="5"/>
  <c r="J42" i="5"/>
  <c r="AB42" i="5"/>
  <c r="I44"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AB37" i="5"/>
  <c r="J40" i="5"/>
  <c r="H40" i="5"/>
  <c r="F40" i="5"/>
  <c r="J41" i="5"/>
  <c r="H41" i="5"/>
  <c r="AB45" i="5"/>
  <c r="J48" i="5"/>
  <c r="H48" i="5"/>
  <c r="F48" i="5"/>
  <c r="J49" i="5"/>
  <c r="H49" i="5"/>
  <c r="AB53" i="5"/>
  <c r="J53" i="5"/>
  <c r="H53" i="5"/>
  <c r="AB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R23" i="5"/>
  <c r="H24" i="5"/>
  <c r="R26" i="5"/>
  <c r="F27" i="5"/>
  <c r="I29" i="5"/>
  <c r="R31" i="5"/>
  <c r="H32" i="5"/>
  <c r="X56" i="5"/>
  <c r="X68" i="5"/>
  <c r="X80"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X724" i="5"/>
  <c r="F725" i="5"/>
  <c r="X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X917" i="5"/>
  <c r="I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X1541" i="5"/>
  <c r="S1142" i="5"/>
  <c r="AB1167" i="5"/>
  <c r="F1186" i="5"/>
  <c r="X1186" i="5"/>
  <c r="AB1186" i="5"/>
  <c r="AB1199" i="5"/>
  <c r="F1218" i="5"/>
  <c r="AB1218" i="5"/>
  <c r="AB1231" i="5"/>
  <c r="F1250" i="5"/>
  <c r="X1250" i="5"/>
  <c r="AB1250" i="5"/>
  <c r="R1257" i="5"/>
  <c r="R1261" i="5"/>
  <c r="X1265" i="5"/>
  <c r="R1265" i="5"/>
  <c r="R1269" i="5"/>
  <c r="R1273" i="5"/>
  <c r="X1277"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J1423" i="5"/>
  <c r="X1427"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X1553" i="5"/>
  <c r="J1553" i="5"/>
  <c r="R1557" i="5"/>
  <c r="J1557" i="5"/>
  <c r="R1561" i="5"/>
  <c r="J1561" i="5"/>
  <c r="X1565" i="5"/>
  <c r="R1565" i="5"/>
  <c r="J1565" i="5"/>
  <c r="X1569" i="5"/>
  <c r="R1569" i="5"/>
  <c r="J1569" i="5"/>
  <c r="R1573" i="5"/>
  <c r="J1573" i="5"/>
  <c r="R1577" i="5"/>
  <c r="R1581" i="5"/>
  <c r="J1581" i="5"/>
  <c r="R1585" i="5"/>
  <c r="J1585" i="5"/>
  <c r="X1589" i="5"/>
  <c r="R1589" i="5"/>
  <c r="J1589" i="5"/>
  <c r="R1597" i="5"/>
  <c r="J1597" i="5"/>
  <c r="X1601" i="5"/>
  <c r="R1601" i="5"/>
  <c r="J1601" i="5"/>
  <c r="R1605" i="5"/>
  <c r="J1605" i="5"/>
  <c r="X1613"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76" i="5"/>
  <c r="X1984" i="5"/>
  <c r="X1988" i="5"/>
  <c r="X1996" i="5"/>
  <c r="X2000" i="5"/>
  <c r="X2008" i="5"/>
  <c r="X2020" i="5"/>
  <c r="X2024"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F2126" i="5"/>
  <c r="X2126" i="5"/>
  <c r="X2129"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c r="D16" i="6" s="1"/>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22" i="5"/>
  <c r="X347" i="5"/>
  <c r="X226" i="5"/>
  <c r="S598" i="5"/>
  <c r="X550" i="5"/>
  <c r="X542" i="5"/>
  <c r="X376" i="5"/>
  <c r="X221" i="5"/>
  <c r="X503" i="5"/>
  <c r="X338" i="5"/>
  <c r="X323" i="5"/>
  <c r="X326" i="5"/>
  <c r="X310" i="5"/>
  <c r="X146" i="5"/>
  <c r="X488" i="5"/>
  <c r="X514" i="5"/>
  <c r="X482" i="5"/>
  <c r="X230" i="5"/>
  <c r="X149" i="5"/>
  <c r="X530" i="5"/>
  <c r="X122" i="5"/>
  <c r="S532" i="5"/>
  <c r="X356" i="5"/>
  <c r="S356" i="5"/>
  <c r="X154" i="5"/>
  <c r="X214" i="5"/>
  <c r="X20" i="5"/>
  <c r="X233" i="5"/>
  <c r="X70" i="5"/>
  <c r="X329" i="5"/>
  <c r="X98" i="5"/>
  <c r="X134" i="5"/>
  <c r="X353" i="5"/>
  <c r="S343" i="5"/>
  <c r="X158" i="5"/>
  <c r="X82" i="5"/>
  <c r="X335" i="5"/>
  <c r="X206" i="5"/>
  <c r="X38" i="5"/>
  <c r="X142" i="5"/>
  <c r="X278" i="5"/>
  <c r="X182" i="5"/>
  <c r="X218" i="5"/>
  <c r="X86" i="5"/>
  <c r="X202" i="5"/>
  <c r="X315" i="5"/>
  <c r="S315" i="5"/>
  <c r="X118" i="5"/>
  <c r="X311" i="5"/>
  <c r="X50" i="5"/>
  <c r="X317" i="5"/>
  <c r="X62" i="5"/>
  <c r="S357" i="5"/>
  <c r="X130" i="5"/>
  <c r="X383" i="5"/>
  <c r="S383" i="5"/>
  <c r="X92" i="5"/>
  <c r="X76" i="5"/>
  <c r="X44" i="5"/>
  <c r="X250" i="5"/>
  <c r="X242"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640" i="5"/>
  <c r="R640" i="5"/>
  <c r="J1067" i="5"/>
  <c r="H1067"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T43" i="5" s="1"/>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B52" i="6"/>
  <c r="G52" i="6"/>
  <c r="B37" i="6"/>
  <c r="G37" i="6"/>
  <c r="B42" i="6"/>
  <c r="G42" i="6"/>
  <c r="H42" i="6" s="1"/>
  <c r="D42" i="6" s="1"/>
  <c r="B40" i="6"/>
  <c r="G40" i="6" s="1"/>
  <c r="B50" i="6"/>
  <c r="G50" i="6" s="1"/>
  <c r="B25" i="6"/>
  <c r="G25" i="6" s="1"/>
  <c r="B35" i="6"/>
  <c r="G35" i="6" s="1"/>
  <c r="B39" i="6"/>
  <c r="G39" i="6" s="1"/>
  <c r="F24" i="6"/>
  <c r="F65" i="6" s="1"/>
  <c r="B44" i="6"/>
  <c r="G44" i="6" s="1"/>
  <c r="G32" i="6"/>
  <c r="H32" i="6" s="1"/>
  <c r="D32" i="6" s="1"/>
  <c r="B49" i="6"/>
  <c r="G49" i="6"/>
  <c r="B34" i="6"/>
  <c r="G34" i="6"/>
  <c r="B29" i="6"/>
  <c r="G29" i="6"/>
  <c r="B24" i="6"/>
  <c r="G24" i="6" s="1"/>
  <c r="H24" i="6" s="1"/>
  <c r="D24" i="6" s="1"/>
  <c r="G19" i="6"/>
  <c r="F2426" i="5"/>
  <c r="X2426" i="5"/>
  <c r="R2426" i="5"/>
  <c r="J2426" i="5"/>
  <c r="I2426" i="5"/>
  <c r="H2426" i="5"/>
  <c r="F2446" i="5"/>
  <c r="H2446" i="5"/>
  <c r="X2446" i="5"/>
  <c r="J2446" i="5"/>
  <c r="I2446" i="5"/>
  <c r="R2446" i="5"/>
  <c r="G22" i="6"/>
  <c r="H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B36" i="6"/>
  <c r="G36" i="6"/>
  <c r="G20" i="6"/>
  <c r="H20" i="6"/>
  <c r="D20" i="6" s="1"/>
  <c r="B45" i="6"/>
  <c r="G45" i="6" s="1"/>
  <c r="D17" i="6"/>
  <c r="H2439" i="5"/>
  <c r="F2439" i="5"/>
  <c r="R2439" i="5"/>
  <c r="J2439" i="5"/>
  <c r="I2439" i="5"/>
  <c r="F2414" i="5"/>
  <c r="X2414" i="5"/>
  <c r="R2414" i="5"/>
  <c r="J2414" i="5"/>
  <c r="I2414" i="5"/>
  <c r="H2414" i="5"/>
  <c r="J2448" i="5"/>
  <c r="F2448" i="5"/>
  <c r="I2448" i="5"/>
  <c r="H2448" i="5"/>
  <c r="R2448" i="5"/>
  <c r="B27" i="6"/>
  <c r="G27" i="6"/>
  <c r="H27" i="6" s="1"/>
  <c r="D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32" i="6"/>
  <c r="F52" i="6"/>
  <c r="H52" i="6"/>
  <c r="D52" i="6"/>
  <c r="F47" i="6"/>
  <c r="H47" i="6" s="1"/>
  <c r="D47" i="6" s="1"/>
  <c r="F37" i="6"/>
  <c r="H37" i="6" s="1"/>
  <c r="D37" i="6" s="1"/>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H39" i="6" s="1"/>
  <c r="D39" i="6" s="1"/>
  <c r="F49" i="6"/>
  <c r="H49" i="6" s="1"/>
  <c r="D49"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S337" i="5"/>
  <c r="S101" i="5"/>
  <c r="S555" i="5"/>
  <c r="S570" i="5"/>
  <c r="S154" i="5"/>
  <c r="S70" i="5"/>
  <c r="S301" i="5"/>
  <c r="S246" i="5"/>
  <c r="S254" i="5"/>
  <c r="S206" i="5"/>
  <c r="S325" i="5"/>
  <c r="S527" i="5"/>
  <c r="S369" i="5"/>
  <c r="S381" i="5"/>
  <c r="S309" i="5"/>
  <c r="X597" i="5"/>
  <c r="S597" i="5"/>
  <c r="X599" i="5"/>
  <c r="S599" i="5"/>
  <c r="X346" i="5"/>
  <c r="X140" i="5"/>
  <c r="X502" i="5"/>
  <c r="X611" i="5"/>
  <c r="S611" i="5"/>
  <c r="X220" i="5"/>
  <c r="X398" i="5"/>
  <c r="X538" i="5"/>
  <c r="S601" i="5"/>
  <c r="X340" i="5"/>
  <c r="X466" i="5"/>
  <c r="X521" i="5"/>
  <c r="X467" i="5"/>
  <c r="X472" i="5"/>
  <c r="X287" i="5"/>
  <c r="X407" i="5"/>
  <c r="X152" i="5"/>
  <c r="X232" i="5"/>
  <c r="X296" i="5"/>
  <c r="X410" i="5"/>
  <c r="X518" i="5"/>
  <c r="X176" i="5"/>
  <c r="X362" i="5"/>
  <c r="X244" i="5"/>
  <c r="X596" i="5"/>
  <c r="X281" i="5"/>
  <c r="X524" i="5"/>
  <c r="X496" i="5"/>
  <c r="X578" i="5"/>
  <c r="X320" i="5"/>
  <c r="X212" i="5"/>
  <c r="X454" i="5"/>
  <c r="X406" i="5"/>
  <c r="X188" i="5"/>
  <c r="X370" i="5"/>
  <c r="X359" i="5"/>
  <c r="X328" i="5"/>
  <c r="X506" i="5"/>
  <c r="S600" i="5"/>
  <c r="X251" i="5"/>
  <c r="X365" i="5"/>
  <c r="X191" i="5"/>
  <c r="X112" i="5"/>
  <c r="X569" i="5"/>
  <c r="X164" i="5"/>
  <c r="X446" i="5"/>
  <c r="X308" i="5"/>
  <c r="X200" i="5"/>
  <c r="X316" i="5"/>
  <c r="X208" i="5"/>
  <c r="X382" i="5"/>
  <c r="S382" i="5"/>
  <c r="X224" i="5"/>
  <c r="X256" i="5"/>
  <c r="X490" i="5"/>
  <c r="X116" i="5"/>
  <c r="X236" i="5"/>
  <c r="X268" i="5"/>
  <c r="X431" i="5"/>
  <c r="X305" i="5"/>
  <c r="X334" i="5"/>
  <c r="X207" i="5"/>
  <c r="X194" i="5"/>
  <c r="X592" i="5"/>
  <c r="X395" i="5"/>
  <c r="X533" i="5"/>
  <c r="S533" i="5"/>
  <c r="X485" i="5"/>
  <c r="X148" i="5"/>
  <c r="X458" i="5"/>
  <c r="X386" i="5"/>
  <c r="X545" i="5"/>
  <c r="X575" i="5"/>
  <c r="S355" i="5"/>
  <c r="X602" i="5"/>
  <c r="S602" i="5"/>
  <c r="X562" i="5"/>
  <c r="X262" i="5"/>
  <c r="X350" i="5"/>
  <c r="X430" i="5"/>
  <c r="X587" i="5"/>
  <c r="X497" i="5"/>
  <c r="X358" i="5"/>
  <c r="X434" i="5"/>
  <c r="X124" i="5"/>
  <c r="S603" i="5"/>
  <c r="X248" i="5"/>
  <c r="X280" i="5"/>
  <c r="X184" i="5"/>
  <c r="X104" i="5"/>
  <c r="X260" i="5"/>
  <c r="X292" i="5"/>
  <c r="X374" i="5"/>
  <c r="X394" i="5"/>
  <c r="X605" i="5"/>
  <c r="S605" i="5"/>
  <c r="X443" i="5"/>
  <c r="X128" i="5"/>
  <c r="X422" i="5"/>
  <c r="X418" i="5"/>
  <c r="X172" i="5"/>
  <c r="X581" i="5"/>
  <c r="X554" i="5"/>
  <c r="S607" i="5"/>
  <c r="X557" i="5"/>
  <c r="X501" i="5"/>
  <c r="X473" i="5"/>
  <c r="X442" i="5"/>
  <c r="X509" i="5"/>
  <c r="X435" i="5"/>
  <c r="X215" i="5"/>
  <c r="X580" i="5"/>
  <c r="X556" i="5"/>
  <c r="X314" i="5"/>
  <c r="S314" i="5"/>
  <c r="X136" i="5"/>
  <c r="X593" i="5"/>
  <c r="X160" i="5"/>
  <c r="X460" i="5"/>
  <c r="X196" i="5"/>
  <c r="X272" i="5"/>
  <c r="X284" i="5"/>
  <c r="X419" i="5"/>
  <c r="X293" i="5"/>
  <c r="X239" i="5"/>
  <c r="X608" i="5"/>
  <c r="X71" i="5"/>
  <c r="X574" i="5"/>
  <c r="AB12" i="5"/>
  <c r="AB9" i="5"/>
  <c r="AB10" i="5"/>
  <c r="AB14" i="5"/>
  <c r="AB17" i="5"/>
  <c r="AB16" i="5"/>
  <c r="AB8" i="5"/>
  <c r="AB13" i="5"/>
  <c r="AB15" i="5"/>
  <c r="AB11" i="5"/>
  <c r="AB7" i="5"/>
  <c r="H34" i="6"/>
  <c r="D34" i="6" s="1"/>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G66" i="6"/>
  <c r="I12" i="5"/>
  <c r="J12" i="5"/>
  <c r="R12" i="5"/>
  <c r="F12" i="5"/>
  <c r="H12" i="5"/>
  <c r="J9" i="5"/>
  <c r="I9" i="5"/>
  <c r="R9" i="5"/>
  <c r="F9" i="5"/>
  <c r="R8" i="5"/>
  <c r="H8" i="5"/>
  <c r="I8" i="5"/>
  <c r="F8" i="5"/>
  <c r="H15" i="5"/>
  <c r="R15" i="5"/>
  <c r="H11" i="5"/>
  <c r="R11" i="5"/>
  <c r="J11" i="5"/>
  <c r="T11" i="5" s="1"/>
  <c r="F11" i="5"/>
  <c r="I11" i="5"/>
  <c r="I14" i="5"/>
  <c r="R14" i="5"/>
  <c r="J14" i="5"/>
  <c r="H14" i="5"/>
  <c r="F14" i="5"/>
  <c r="X10" i="5"/>
  <c r="X14" i="5"/>
  <c r="X11" i="5"/>
  <c r="X8" i="5"/>
  <c r="X16" i="5"/>
  <c r="S7" i="5"/>
  <c r="S62" i="5"/>
  <c r="S26" i="5"/>
  <c r="S16" i="5"/>
  <c r="S38" i="5"/>
  <c r="S14" i="5"/>
  <c r="S32" i="5"/>
  <c r="S50" i="5"/>
  <c r="S10" i="5"/>
  <c r="S44" i="5"/>
  <c r="S20" i="5"/>
  <c r="S18" i="5"/>
  <c r="S12" i="5"/>
  <c r="S8" i="5"/>
  <c r="S51" i="5"/>
  <c r="S36" i="5"/>
  <c r="S45" i="5"/>
  <c r="S19" i="5"/>
  <c r="S30" i="5"/>
  <c r="S56" i="5"/>
  <c r="S63" i="5"/>
  <c r="G64" i="6" a="1"/>
  <c r="X64" i="5" l="1"/>
  <c r="X46" i="5"/>
  <c r="X28" i="5"/>
  <c r="X55" i="5"/>
  <c r="X37" i="5"/>
  <c r="X27" i="5"/>
  <c r="F6" i="5"/>
  <c r="I6" i="5"/>
  <c r="E6" i="5"/>
  <c r="H6" i="5"/>
  <c r="G6" i="5"/>
  <c r="J6" i="5"/>
  <c r="X54" i="5"/>
  <c r="X53" i="5"/>
  <c r="X35" i="5"/>
  <c r="X52" i="5"/>
  <c r="X34" i="5"/>
  <c r="X17" i="5"/>
  <c r="G65" i="6"/>
  <c r="H65" i="6" s="1"/>
  <c r="X61" i="5"/>
  <c r="X33" i="5"/>
  <c r="X25" i="5"/>
  <c r="X9" i="5"/>
  <c r="X60" i="5"/>
  <c r="X42" i="5"/>
  <c r="X24" i="5"/>
  <c r="X59" i="5"/>
  <c r="X41" i="5"/>
  <c r="X23" i="5"/>
  <c r="X15" i="5"/>
  <c r="X58" i="5"/>
  <c r="X40" i="5"/>
  <c r="X22" i="5"/>
  <c r="X57" i="5"/>
  <c r="X49" i="5"/>
  <c r="X39" i="5"/>
  <c r="X31" i="5"/>
  <c r="X21" i="5"/>
  <c r="G68" i="6"/>
  <c r="H68" i="6" s="1"/>
  <c r="D68" i="6" s="1"/>
  <c r="X66" i="5"/>
  <c r="X48" i="5"/>
  <c r="X65" i="5"/>
  <c r="X47" i="5"/>
  <c r="X29" i="5"/>
  <c r="X13" i="5"/>
  <c r="G67" i="6"/>
  <c r="H67" i="6" s="1"/>
  <c r="H21" i="5"/>
  <c r="R51" i="5"/>
  <c r="R33" i="5"/>
  <c r="H33" i="5"/>
  <c r="F21" i="5"/>
  <c r="F45" i="5"/>
  <c r="F15" i="5"/>
  <c r="H9" i="5"/>
  <c r="I21" i="5"/>
  <c r="J33" i="5"/>
  <c r="H39" i="5"/>
  <c r="G63" i="5"/>
  <c r="G51" i="5"/>
  <c r="G39" i="5"/>
  <c r="G27" i="5"/>
  <c r="G15" i="5"/>
  <c r="E5" i="5"/>
  <c r="I15" i="5"/>
  <c r="I39" i="5"/>
  <c r="R63" i="5"/>
  <c r="F33" i="5"/>
  <c r="I33" i="5"/>
  <c r="I63" i="5"/>
  <c r="I57" i="5"/>
  <c r="F51" i="5"/>
  <c r="J27" i="5"/>
  <c r="H63" i="5"/>
  <c r="R45" i="5"/>
  <c r="H45" i="5"/>
  <c r="I51" i="5"/>
  <c r="R27" i="5"/>
  <c r="G59" i="5"/>
  <c r="G47" i="5"/>
  <c r="G35" i="5"/>
  <c r="G23" i="5"/>
  <c r="G11" i="5"/>
  <c r="J45" i="5"/>
  <c r="H57" i="5"/>
  <c r="I45" i="5"/>
  <c r="J63" i="5"/>
  <c r="R39" i="5"/>
  <c r="R57" i="5"/>
  <c r="J57" i="5"/>
  <c r="I27" i="5"/>
  <c r="J21" i="5"/>
  <c r="G69" i="6" a="1"/>
  <c r="G69" i="6" s="1"/>
  <c r="H69" i="6" s="1"/>
  <c r="H21" i="6"/>
  <c r="D21" i="6" s="1"/>
  <c r="K66" i="6"/>
  <c r="D22" i="6"/>
  <c r="K68" i="6"/>
  <c r="C32" i="6"/>
  <c r="C37" i="6"/>
  <c r="C52" i="6"/>
  <c r="C47" i="6"/>
  <c r="C17" i="6"/>
  <c r="C27" i="6"/>
  <c r="C42" i="6"/>
  <c r="C22" i="6"/>
  <c r="F51" i="6"/>
  <c r="H51" i="6" s="1"/>
  <c r="D51" i="6" s="1"/>
  <c r="C16" i="6"/>
  <c r="H26" i="6"/>
  <c r="D26" i="6" s="1"/>
  <c r="K67" i="6"/>
  <c r="F36" i="6"/>
  <c r="H36" i="6" s="1"/>
  <c r="D36" i="6" s="1"/>
  <c r="C21" i="6"/>
  <c r="F41" i="6"/>
  <c r="H41" i="6" s="1"/>
  <c r="D41" i="6" s="1"/>
  <c r="C31" i="6"/>
  <c r="F46" i="6"/>
  <c r="H46" i="6" s="1"/>
  <c r="D46" i="6" s="1"/>
  <c r="C51" i="6"/>
  <c r="F31" i="6"/>
  <c r="H31" i="6" s="1"/>
  <c r="D31" i="6" s="1"/>
  <c r="F50" i="6"/>
  <c r="H50" i="6" s="1"/>
  <c r="D50" i="6" s="1"/>
  <c r="F30" i="6"/>
  <c r="H30" i="6" s="1"/>
  <c r="D30" i="6" s="1"/>
  <c r="F54" i="6"/>
  <c r="H25" i="6"/>
  <c r="D25" i="6" s="1"/>
  <c r="F35" i="6"/>
  <c r="H35" i="6" s="1"/>
  <c r="D35" i="6" s="1"/>
  <c r="F40" i="6"/>
  <c r="H40" i="6" s="1"/>
  <c r="D40" i="6" s="1"/>
  <c r="F66" i="6"/>
  <c r="H66" i="6" s="1"/>
  <c r="D66" i="6" s="1"/>
  <c r="F45" i="6"/>
  <c r="H45" i="6" s="1"/>
  <c r="D45" i="6" s="1"/>
  <c r="C15" i="6"/>
  <c r="C30" i="6"/>
  <c r="C20" i="6"/>
  <c r="C25" i="6"/>
  <c r="B83" i="4"/>
  <c r="A59" i="6" s="1"/>
  <c r="B85" i="4"/>
  <c r="A60" i="6" s="1"/>
  <c r="B81" i="4"/>
  <c r="A58" i="6" s="1"/>
  <c r="B67" i="4"/>
  <c r="A48" i="6" s="1"/>
  <c r="B77" i="4"/>
  <c r="A55" i="6" s="1"/>
  <c r="B43" i="4"/>
  <c r="A28" i="6" s="1"/>
  <c r="B79" i="4"/>
  <c r="A57" i="6" s="1"/>
  <c r="B31" i="4"/>
  <c r="A18" i="6" s="1"/>
  <c r="B87" i="4"/>
  <c r="A62" i="6" s="1"/>
  <c r="B75" i="4"/>
  <c r="A54" i="6" s="1"/>
  <c r="B49" i="4"/>
  <c r="A33" i="6" s="1"/>
  <c r="B61" i="4"/>
  <c r="A43" i="6" s="1"/>
  <c r="B89" i="4"/>
  <c r="A63" i="6" s="1"/>
  <c r="B37" i="4"/>
  <c r="A23" i="6" s="1"/>
  <c r="B55" i="4"/>
  <c r="A38" i="6" s="1"/>
  <c r="K65" i="6"/>
  <c r="D14" i="6"/>
  <c r="C2" i="6"/>
  <c r="B2" i="6"/>
  <c r="F57" i="6"/>
  <c r="H57" i="6" s="1"/>
  <c r="D57" i="6" s="1"/>
  <c r="F59" i="6"/>
  <c r="H59" i="6" s="1"/>
  <c r="D59" i="6" s="1"/>
  <c r="C19" i="6"/>
  <c r="C24" i="6"/>
  <c r="C44" i="6"/>
  <c r="C34" i="6"/>
  <c r="C49" i="6"/>
  <c r="F60" i="6"/>
  <c r="H60" i="6" s="1"/>
  <c r="D60" i="6" s="1"/>
  <c r="C39" i="6"/>
  <c r="F55" i="6"/>
  <c r="F58" i="6"/>
  <c r="H58" i="6" s="1"/>
  <c r="D58" i="6" s="1"/>
  <c r="F29" i="6"/>
  <c r="H29" i="6" s="1"/>
  <c r="D29" i="6" s="1"/>
  <c r="F63" i="6"/>
  <c r="H63" i="6" s="1"/>
  <c r="D63" i="6" s="1"/>
  <c r="C14" i="6"/>
  <c r="C12" i="6"/>
  <c r="B33" i="4"/>
  <c r="A20" i="6" s="1"/>
  <c r="A27" i="6"/>
  <c r="B63" i="4"/>
  <c r="A45" i="6" s="1"/>
  <c r="B69" i="4"/>
  <c r="A50" i="6" s="1"/>
  <c r="B57" i="4"/>
  <c r="A40" i="6" s="1"/>
  <c r="C11" i="6"/>
  <c r="C10" i="6"/>
  <c r="C9" i="6"/>
  <c r="B59" i="4"/>
  <c r="A42" i="6" s="1"/>
  <c r="C8" i="6"/>
  <c r="B71" i="4"/>
  <c r="A52" i="6" s="1"/>
  <c r="B65" i="4"/>
  <c r="A47" i="6" s="1"/>
  <c r="B64" i="4"/>
  <c r="A46" i="6" s="1"/>
  <c r="C7" i="6"/>
  <c r="B50" i="4"/>
  <c r="A34" i="6" s="1"/>
  <c r="A24" i="6"/>
  <c r="B58" i="4"/>
  <c r="A41" i="6" s="1"/>
  <c r="B34" i="4"/>
  <c r="A21" i="6" s="1"/>
  <c r="B52" i="4"/>
  <c r="A36" i="6" s="1"/>
  <c r="G5" i="6"/>
  <c r="H5" i="6" s="1"/>
  <c r="A26" i="6"/>
  <c r="G31" i="4"/>
  <c r="F64" i="6"/>
  <c r="D74" i="4"/>
  <c r="B56" i="4"/>
  <c r="A39" i="6" s="1"/>
  <c r="B62" i="4"/>
  <c r="A44" i="6" s="1"/>
  <c r="C6" i="6"/>
  <c r="A14" i="6"/>
  <c r="G67" i="4"/>
  <c r="G37" i="4"/>
  <c r="G43" i="4"/>
  <c r="G49" i="4"/>
  <c r="G61" i="4"/>
  <c r="B51" i="4"/>
  <c r="A35" i="6" s="1"/>
  <c r="B35" i="4"/>
  <c r="A22" i="6" s="1"/>
  <c r="G55" i="4"/>
  <c r="C4" i="6"/>
  <c r="G64" i="6"/>
  <c r="D55" i="4"/>
  <c r="D67" i="4"/>
  <c r="D31" i="4"/>
  <c r="D49" i="4"/>
  <c r="D43" i="4"/>
  <c r="D61" i="4"/>
  <c r="T16" i="5"/>
  <c r="S52" i="5"/>
  <c r="S15" i="5"/>
  <c r="T10" i="5"/>
  <c r="S34" i="5"/>
  <c r="S42" i="5"/>
  <c r="S25" i="5"/>
  <c r="T44" i="5"/>
  <c r="S40" i="5"/>
  <c r="T7" i="5"/>
  <c r="S55" i="5"/>
  <c r="T18" i="5"/>
  <c r="S53" i="5"/>
  <c r="S17" i="5"/>
  <c r="S24" i="5"/>
  <c r="S57" i="5"/>
  <c r="S65" i="5"/>
  <c r="S47" i="5"/>
  <c r="T63" i="5"/>
  <c r="S23" i="5"/>
  <c r="S21" i="5"/>
  <c r="S9" i="5"/>
  <c r="T14" i="5"/>
  <c r="T38" i="5"/>
  <c r="S66" i="5"/>
  <c r="S48" i="5"/>
  <c r="S61" i="5"/>
  <c r="T8" i="5"/>
  <c r="S64" i="5"/>
  <c r="S37" i="5"/>
  <c r="S35" i="5"/>
  <c r="T19" i="5"/>
  <c r="S58" i="5"/>
  <c r="S49" i="5"/>
  <c r="T30" i="5"/>
  <c r="T32" i="5"/>
  <c r="T45" i="5"/>
  <c r="S46" i="5"/>
  <c r="S60" i="5"/>
  <c r="S22" i="5"/>
  <c r="S27" i="5"/>
  <c r="S54" i="5"/>
  <c r="T12" i="5"/>
  <c r="S59" i="5"/>
  <c r="S39" i="5"/>
  <c r="S29" i="5"/>
  <c r="T50" i="5"/>
  <c r="S28" i="5"/>
  <c r="T56" i="5"/>
  <c r="T20" i="5"/>
  <c r="T36" i="5"/>
  <c r="S41" i="5"/>
  <c r="S31" i="5"/>
  <c r="S13" i="5"/>
  <c r="T62" i="5"/>
  <c r="S33" i="5"/>
  <c r="T51" i="5"/>
  <c r="T26" i="5"/>
  <c r="D67" i="6" l="1"/>
  <c r="C67" i="6"/>
  <c r="D65" i="6"/>
  <c r="C65" i="6"/>
  <c r="X6" i="5"/>
  <c r="C68" i="6"/>
  <c r="X5" i="5"/>
  <c r="C46" i="6"/>
  <c r="C36" i="6"/>
  <c r="C35" i="6"/>
  <c r="C41" i="6"/>
  <c r="C60" i="6"/>
  <c r="C66" i="6"/>
  <c r="C45" i="6"/>
  <c r="C40" i="6"/>
  <c r="C26" i="6"/>
  <c r="C63" i="6"/>
  <c r="C50" i="6"/>
  <c r="F62" i="6"/>
  <c r="H62" i="6" s="1"/>
  <c r="H54" i="6"/>
  <c r="C57" i="6"/>
  <c r="C29" i="6"/>
  <c r="H55" i="6"/>
  <c r="F56" i="6"/>
  <c r="H56" i="6" s="1"/>
  <c r="C58" i="6"/>
  <c r="C59" i="6"/>
  <c r="D5" i="6"/>
  <c r="C5" i="6"/>
  <c r="H64" i="6"/>
  <c r="B64" i="6"/>
  <c r="T13" i="5"/>
  <c r="T58" i="5"/>
  <c r="T17" i="5"/>
  <c r="T35" i="5"/>
  <c r="T53" i="5"/>
  <c r="T33" i="5"/>
  <c r="T55" i="5"/>
  <c r="T64" i="5"/>
  <c r="T40" i="5"/>
  <c r="T57" i="5"/>
  <c r="T61" i="5"/>
  <c r="T48" i="5"/>
  <c r="T42" i="5"/>
  <c r="S6" i="5"/>
  <c r="T21" i="5"/>
  <c r="T23" i="5"/>
  <c r="T52" i="5"/>
  <c r="S5" i="5"/>
  <c r="T49" i="5"/>
  <c r="T31" i="5"/>
  <c r="T41" i="5"/>
  <c r="T37" i="5"/>
  <c r="T27" i="5"/>
  <c r="T28" i="5"/>
  <c r="T25" i="5"/>
  <c r="T29" i="5"/>
  <c r="T39" i="5"/>
  <c r="T24" i="5"/>
  <c r="T59" i="5"/>
  <c r="T66" i="5"/>
  <c r="T34" i="5"/>
  <c r="T15" i="5"/>
  <c r="T54" i="5"/>
  <c r="T9" i="5"/>
  <c r="T22" i="5"/>
  <c r="T60" i="5"/>
  <c r="T47" i="5"/>
  <c r="T46" i="5"/>
  <c r="T65" i="5"/>
  <c r="D62" i="6" l="1"/>
  <c r="C62" i="6"/>
  <c r="D54" i="6"/>
  <c r="C54" i="6"/>
  <c r="D56" i="6"/>
  <c r="C56" i="6"/>
  <c r="D55" i="6"/>
  <c r="C55" i="6"/>
  <c r="D64" i="6"/>
  <c r="H70" i="6"/>
  <c r="D2" i="6" s="1"/>
  <c r="C64" i="6"/>
  <c r="T5"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<sst xmlns="http://schemas.openxmlformats.org/spreadsheetml/2006/main" count="22625" uniqueCount="15867">
  <si>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</si>
  <si>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</si>
  <si>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</si>
  <si>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</si>
  <si>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</si>
  <si>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</si>
  <si>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</si>
  <si>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</si>
  <si>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</si>
  <si>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</si>
  <si>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</si>
  <si>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</si>
  <si>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</si>
  <si>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</si>
  <si>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</si>
  <si>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</si>
  <si>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</si>
  <si>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</si>
  <si>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</si>
  <si>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</si>
  <si>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</si>
  <si>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</si>
  <si>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</si>
  <si>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</si>
  <si>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</si>
  <si>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</si>
  <si>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</si>
  <si>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</si>
  <si>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</si>
  <si>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</si>
  <si>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</si>
  <si>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</si>
  <si>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</si>
  <si>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</si>
  <si>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</si>
  <si>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</si>
  <si>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</si>
  <si>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</si>
  <si>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</si>
  <si>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</si>
  <si>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</si>
  <si>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</si>
  <si>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</si>
  <si>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</si>
  <si>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</si>
  <si>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</si>
  <si>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</si>
  <si>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</si>
  <si>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</si>
  <si>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</si>
  <si>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</si>
  <si>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</si>
  <si>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</si>
  <si>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</si>
  <si>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</si>
  <si>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</si>
  <si>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</si>
  <si>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</si>
  <si>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</si>
  <si>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</si>
  <si>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</si>
  <si>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</si>
  <si>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</si>
  <si>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</si>
  <si>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</si>
  <si>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</si>
  <si>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</si>
  <si>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</si>
  <si>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</si>
  <si>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</si>
  <si>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</si>
  <si>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</si>
  <si>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</si>
  <si>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</si>
  <si>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</si>
  <si>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</si>
  <si>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</si>
  <si>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</si>
  <si>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</si>
  <si>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</si>
  <si>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</si>
  <si>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</si>
  <si>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</si>
  <si>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</si>
  <si>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</si>
  <si>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</si>
  <si>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</si>
  <si>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</si>
  <si>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</si>
  <si>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</si>
  <si>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</si>
  <si>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</si>
  <si>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</si>
  <si>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</si>
  <si>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</si>
  <si>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</si>
  <si>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</si>
  <si>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</si>
  <si>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</si>
  <si>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</si>
  <si>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</si>
  <si>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</si>
  <si>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</si>
  <si>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</si>
  <si>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</si>
  <si>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</si>
  <si>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</si>
  <si>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</si>
  <si>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</si>
  <si>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</si>
  <si>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</si>
  <si>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</si>
  <si>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</si>
  <si>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</si>
  <si>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</si>
  <si>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</si>
  <si>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</si>
  <si>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</si>
  <si>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</si>
  <si>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</si>
  <si>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</si>
  <si>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</si>
  <si>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</si>
  <si>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</si>
  <si>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</si>
  <si>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</si>
  <si>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</si>
  <si>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</si>
  <si>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</si>
  <si>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</si>
  <si>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</si>
  <si>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</si>
  <si>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</si>
  <si>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</si>
  <si>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</si>
  <si>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</si>
  <si>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</si>
  <si>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</si>
  <si>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</si>
  <si>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</si>
  <si>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</si>
  <si>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</si>
  <si>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</si>
  <si>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</si>
  <si>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</si>
  <si>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</si>
  <si>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</si>
  <si>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</si>
  <si>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</si>
  <si>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</si>
  <si>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</si>
  <si>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</si>
  <si>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</si>
  <si>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</si>
  <si>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</si>
  <si>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</si>
  <si>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</si>
  <si>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</si>
  <si>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</si>
  <si>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</si>
  <si>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</si>
  <si>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</si>
  <si>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</si>
  <si>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</si>
  <si>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</si>
  <si>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</si>
  <si>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</si>
  <si>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</si>
  <si>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</si>
  <si>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</si>
  <si>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</si>
  <si>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</si>
  <si>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</si>
  <si>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</si>
  <si>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</si>
  <si>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</si>
  <si>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</si>
  <si>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</si>
  <si>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</si>
  <si>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</si>
  <si>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</si>
  <si>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</si>
  <si>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</si>
  <si>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</si>
  <si>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</si>
  <si>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</si>
  <si>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</si>
  <si>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</si>
  <si>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</si>
  <si>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</si>
  <si>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</si>
  <si>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</si>
  <si>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</si>
  <si>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</si>
  <si>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</si>
  <si>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</si>
  <si>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</si>
  <si>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</si>
  <si>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</si>
  <si>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</si>
  <si>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</si>
  <si>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</si>
  <si>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</si>
  <si>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</si>
  <si>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</si>
  <si>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</si>
  <si>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</si>
  <si>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</si>
  <si>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</si>
  <si>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</si>
  <si>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</si>
  <si>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</si>
  <si>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</si>
  <si>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</si>
  <si>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</si>
  <si>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</si>
  <si>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</si>
  <si>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</si>
  <si>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</si>
  <si>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</si>
  <si>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</si>
  <si>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</si>
  <si>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</si>
  <si>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</si>
  <si>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</si>
  <si>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</si>
  <si>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</si>
  <si>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</si>
  <si>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</si>
  <si>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</si>
  <si>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</si>
  <si>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</si>
  <si>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</si>
  <si>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</si>
  <si>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</si>
  <si>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</si>
  <si>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</si>
  <si>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</si>
  <si>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</si>
  <si>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</si>
  <si>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</si>
  <si>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</si>
  <si>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</si>
  <si>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</si>
  <si>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</si>
  <si>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</si>
  <si>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</si>
  <si>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</si>
  <si>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</si>
  <si>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</si>
  <si>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</si>
  <si>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</si>
  <si>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</si>
  <si>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</si>
  <si>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</si>
  <si>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</si>
  <si>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</si>
  <si>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</si>
  <si>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</si>
  <si>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</si>
  <si>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</si>
  <si>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</si>
  <si>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</si>
  <si>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</si>
  <si>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</si>
  <si>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</si>
  <si>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</si>
  <si>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</si>
  <si>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</si>
  <si>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</si>
  <si>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</si>
  <si>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</si>
  <si>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</si>
  <si>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</si>
  <si>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</si>
  <si>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</si>
  <si>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</si>
  <si>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</si>
  <si>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</si>
  <si>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</si>
  <si>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</si>
  <si>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</si>
  <si>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</si>
  <si>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</si>
  <si>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</si>
  <si>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</si>
  <si>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</si>
  <si>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</si>
  <si>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</si>
  <si>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</si>
  <si>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</si>
  <si>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</si>
  <si>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</si>
  <si>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</si>
  <si>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</si>
  <si>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</si>
  <si>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</si>
  <si>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</si>
  <si>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</si>
  <si>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</si>
  <si>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</si>
  <si>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</si>
  <si>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</si>
  <si>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</si>
  <si>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</si>
  <si>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</si>
  <si>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</si>
  <si>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</si>
  <si>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</si>
  <si>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</si>
  <si>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</si>
  <si>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</si>
  <si>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</si>
  <si>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</si>
  <si>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</si>
  <si>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</si>
  <si>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</si>
  <si>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</si>
  <si>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</si>
  <si>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</si>
  <si>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</si>
  <si>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</si>
  <si>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</si>
  <si>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</si>
  <si>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</si>
  <si>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</si>
  <si>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</si>
  <si>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</si>
  <si>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</si>
  <si>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</si>
  <si>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</si>
  <si>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</si>
  <si>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</si>
  <si>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</si>
  <si>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</si>
  <si>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</si>
  <si>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</si>
  <si>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</si>
  <si>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</si>
  <si>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</si>
  <si>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</si>
  <si>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</si>
  <si>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</si>
  <si>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</si>
  <si>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</si>
  <si>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</si>
  <si>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</si>
  <si>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</si>
  <si>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</si>
  <si>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</si>
  <si>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</si>
  <si>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</si>
  <si>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</si>
  <si>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</si>
  <si>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</si>
  <si>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</si>
  <si>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</si>
  <si>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</si>
  <si>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</si>
  <si>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</si>
  <si>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</si>
  <si>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</si>
  <si>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</si>
  <si>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</si>
  <si>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</si>
  <si>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</si>
  <si>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</si>
  <si>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</si>
  <si>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</si>
  <si>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</si>
  <si>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</si>
  <si>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</si>
  <si>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</si>
  <si>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</si>
  <si>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</si>
  <si>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</si>
  <si>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</si>
  <si>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</si>
  <si>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</si>
  <si>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</si>
  <si>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</si>
  <si>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</si>
  <si>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</si>
  <si>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</si>
  <si>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</si>
  <si>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</si>
  <si>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</si>
  <si>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</si>
  <si>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</si>
  <si>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</si>
  <si>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</si>
  <si>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</si>
  <si>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</si>
  <si>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</si>
  <si>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</si>
  <si>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</si>
  <si>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</si>
  <si>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</si>
  <si>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</si>
  <si>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</si>
  <si>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</si>
  <si>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</si>
  <si>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</si>
  <si>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</si>
  <si>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</si>
  <si>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</si>
  <si>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</si>
  <si>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</si>
  <si>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</si>
  <si>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</si>
  <si>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</si>
  <si>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</si>
  <si>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</si>
  <si>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</si>
  <si>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</si>
  <si>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</si>
  <si>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</si>
  <si>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</si>
  <si>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</si>
  <si>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</si>
  <si>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</si>
  <si>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</si>
  <si>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</si>
  <si>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</si>
  <si>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</si>
  <si>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</si>
  <si>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</si>
  <si>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</si>
  <si>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</si>
  <si>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</si>
  <si>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</si>
  <si>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</si>
  <si>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</si>
  <si>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</si>
  <si>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</si>
  <si>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</si>
  <si>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</si>
  <si>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</si>
  <si>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</si>
  <si>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</si>
  <si>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</si>
  <si>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</si>
  <si>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</si>
  <si>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</si>
  <si>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</si>
  <si>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</si>
  <si>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</si>
  <si>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</si>
  <si>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</si>
  <si>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</si>
  <si>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</si>
  <si>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</si>
  <si>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</si>
  <si>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</si>
  <si>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</si>
  <si>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</si>
  <si>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</si>
  <si>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</si>
  <si>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</si>
  <si>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</si>
  <si>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</si>
  <si>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</si>
  <si>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</si>
  <si>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</si>
  <si>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</si>
  <si>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</si>
  <si>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</si>
  <si>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</si>
  <si>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</si>
  <si>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</si>
  <si>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</si>
  <si>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</si>
  <si>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</si>
  <si>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</si>
  <si>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</si>
  <si>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</si>
  <si>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</si>
  <si>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</si>
  <si>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</si>
  <si>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</si>
  <si>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</si>
  <si>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</si>
  <si>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</si>
  <si>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</si>
  <si>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</si>
  <si>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</si>
  <si>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</si>
  <si>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</si>
  <si>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</si>
  <si>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</si>
  <si>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</si>
  <si>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</si>
  <si>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</si>
  <si>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</si>
  <si>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</si>
  <si>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</si>
  <si>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</si>
  <si>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</si>
  <si>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</si>
  <si>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</si>
  <si>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</si>
  <si>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</si>
  <si>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</si>
  <si>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</si>
  <si>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</si>
  <si>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</si>
  <si>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</si>
  <si>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</si>
  <si>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</si>
  <si>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</si>
  <si>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</si>
  <si>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</si>
  <si>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</si>
  <si>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</si>
  <si>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</si>
  <si>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</si>
  <si>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</si>
  <si>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</si>
  <si>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</si>
  <si>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</si>
  <si>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</si>
  <si>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</si>
  <si>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</si>
  <si>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</si>
  <si>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</si>
  <si>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</si>
  <si>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</si>
  <si>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</si>
  <si>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</si>
  <si>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</si>
  <si>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</si>
  <si>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</si>
  <si>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</si>
  <si>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</si>
  <si>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</si>
  <si>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</si>
  <si>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</si>
  <si>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</si>
  <si>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</si>
  <si>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</si>
  <si>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</si>
  <si>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</si>
  <si>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</si>
  <si>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</si>
  <si>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</si>
  <si>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</si>
  <si>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</si>
  <si>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</si>
  <si>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</si>
  <si>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</si>
  <si>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</si>
  <si>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</si>
  <si>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</si>
  <si>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</si>
  <si>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</si>
  <si>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</si>
  <si>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</si>
  <si>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</si>
  <si>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</si>
  <si>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</si>
  <si>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</si>
  <si>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</si>
  <si>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</si>
  <si>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</si>
  <si>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</si>
  <si>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</si>
  <si>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</si>
  <si>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</si>
  <si>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</si>
  <si>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</si>
  <si>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</si>
  <si>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</si>
  <si>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</si>
  <si>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</si>
  <si>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</si>
  <si>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</si>
  <si>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</si>
  <si>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</si>
  <si>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</si>
  <si>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</si>
  <si>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</si>
  <si>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</si>
  <si>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</si>
  <si>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</si>
  <si>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</si>
  <si>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</si>
  <si>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</si>
  <si>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</si>
  <si>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</si>
  <si>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</si>
  <si>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</si>
  <si>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</si>
  <si>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</si>
  <si>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</si>
  <si>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</si>
  <si>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</si>
  <si>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</si>
  <si>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</si>
  <si>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</si>
  <si>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</si>
  <si>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</si>
  <si>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</si>
  <si>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</si>
  <si>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</si>
  <si>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</si>
  <si>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</si>
  <si>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</si>
  <si>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</si>
  <si>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</si>
  <si>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</si>
  <si>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</si>
  <si>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</si>
  <si>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</si>
  <si>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</si>
  <si>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</si>
  <si>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</si>
  <si>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</si>
  <si>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</si>
  <si>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</si>
  <si>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</si>
  <si>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</si>
  <si>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</si>
  <si>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</si>
  <si>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</si>
  <si>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</si>
  <si>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</si>
  <si>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</si>
  <si>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</si>
  <si>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</si>
  <si>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</si>
  <si>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</si>
  <si>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</si>
  <si>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</si>
  <si>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</si>
  <si>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</si>
  <si>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</si>
  <si>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</si>
  <si>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</si>
  <si>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</si>
  <si>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</si>
  <si>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</si>
  <si>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</si>
  <si>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</si>
  <si>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</si>
  <si>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</si>
  <si>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</si>
  <si>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</si>
  <si>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</si>
  <si>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</si>
  <si>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</si>
  <si>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</si>
  <si>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</si>
  <si>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</si>
  <si>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</si>
  <si>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</si>
  <si>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</si>
  <si>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</si>
  <si>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</si>
  <si>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</si>
  <si>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</si>
  <si>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</si>
  <si>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</si>
  <si>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</si>
  <si>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</si>
  <si>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</si>
  <si>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</si>
  <si>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</si>
  <si>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</si>
  <si>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</si>
  <si>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</si>
  <si>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</si>
  <si>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</si>
  <si>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</si>
  <si>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</si>
  <si>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</si>
  <si>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</si>
  <si>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</si>
  <si>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</si>
  <si>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</si>
  <si>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</si>
  <si>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</si>
  <si>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</si>
  <si>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</si>
  <si>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</si>
  <si>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</si>
  <si>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</si>
  <si>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</si>
  <si>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</si>
  <si>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</si>
  <si>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</si>
  <si>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</si>
  <si>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</si>
  <si>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</si>
  <si>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</si>
  <si>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</si>
  <si>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</si>
  <si>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</si>
  <si>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</si>
  <si>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</si>
  <si>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</si>
  <si>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</si>
  <si>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</si>
  <si>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</si>
  <si>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</si>
  <si>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</si>
  <si>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</si>
  <si>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</si>
  <si>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</si>
  <si>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</si>
  <si>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</si>
  <si>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</si>
  <si>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</si>
  <si>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</si>
  <si>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</si>
  <si>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</si>
  <si>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</si>
  <si>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</si>
  <si>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</si>
  <si>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</si>
  <si>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</si>
  <si>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</si>
  <si>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</si>
  <si>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</si>
  <si>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</si>
  <si>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</si>
  <si>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</si>
  <si>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</si>
  <si>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</si>
  <si>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</si>
  <si>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</si>
  <si>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</si>
  <si>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</si>
  <si>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</si>
  <si>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</si>
  <si>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</si>
  <si>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</si>
  <si>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</si>
  <si>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</si>
  <si>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</si>
  <si>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</si>
  <si>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</si>
  <si>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</si>
  <si>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</si>
  <si>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</si>
  <si>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</si>
  <si>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</si>
  <si>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</si>
  <si>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</si>
  <si>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</si>
  <si>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</si>
  <si>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</si>
  <si>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</si>
  <si>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</si>
  <si>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</si>
  <si>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</si>
  <si>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</si>
  <si>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</si>
  <si>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</si>
  <si>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</si>
  <si>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</si>
  <si>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</si>
  <si>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</si>
  <si>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</si>
  <si>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</si>
  <si>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</si>
  <si>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</si>
  <si>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</si>
  <si>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</si>
  <si>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</si>
  <si>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</si>
  <si>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</si>
  <si>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</si>
  <si>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</si>
  <si>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</si>
  <si>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</si>
  <si>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</si>
  <si>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</si>
  <si>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</si>
  <si>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</si>
  <si>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</si>
  <si>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</si>
  <si>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</si>
  <si>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</si>
  <si>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</si>
  <si>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</si>
  <si>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</si>
  <si>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</si>
  <si>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</si>
  <si>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</si>
  <si>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</si>
  <si>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</si>
  <si>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</si>
  <si>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</si>
  <si>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</si>
  <si>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</si>
  <si>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</si>
  <si>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</si>
  <si>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</si>
  <si>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</si>
  <si>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</si>
  <si>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</si>
  <si>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</si>
  <si>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</si>
  <si>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</si>
  <si>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</si>
  <si>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</si>
  <si>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</si>
  <si>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</si>
  <si>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</si>
  <si>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</si>
  <si>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</si>
  <si>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</si>
  <si>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</si>
  <si>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</si>
  <si>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</si>
  <si>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</si>
  <si>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</si>
  <si>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</si>
  <si>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</si>
  <si>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</si>
  <si>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</si>
  <si>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</si>
  <si>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</si>
  <si>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</si>
  <si>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</si>
  <si>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</si>
  <si>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</si>
  <si>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</si>
  <si>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</si>
  <si>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</si>
  <si>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</si>
  <si>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</si>
  <si>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</si>
  <si>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</si>
  <si>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</si>
  <si>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</si>
  <si>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</si>
  <si>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</si>
  <si>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</si>
  <si>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</si>
  <si>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</si>
  <si>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</si>
  <si>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</si>
  <si>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</si>
  <si>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</si>
  <si>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</si>
  <si>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</si>
  <si>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</si>
  <si>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</si>
  <si>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</si>
  <si>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</si>
  <si>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</si>
  <si>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</si>
  <si>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</si>
  <si>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</si>
  <si>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</si>
  <si>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</si>
  <si>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</si>
  <si>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</si>
  <si>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</si>
  <si>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</si>
  <si>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</si>
  <si>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</si>
  <si>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</si>
  <si>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</si>
  <si>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</si>
  <si>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</si>
  <si>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</si>
  <si>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</si>
  <si>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</si>
  <si>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</si>
  <si>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</si>
  <si>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</si>
  <si>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</si>
  <si>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</si>
  <si>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</si>
  <si>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</si>
  <si>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</si>
  <si>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</si>
  <si>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</si>
  <si>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</si>
  <si>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</si>
  <si>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</si>
  <si>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</si>
  <si>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</si>
  <si>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</si>
  <si>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</si>
  <si>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</si>
  <si>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</si>
  <si>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</si>
  <si>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</si>
  <si>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</si>
  <si>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</si>
  <si>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</si>
  <si>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</si>
  <si>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</si>
  <si>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</si>
  <si>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</si>
  <si>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</si>
  <si>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</si>
  <si>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</si>
  <si>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</si>
  <si>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</si>
  <si>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</si>
  <si>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</si>
  <si>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</si>
  <si>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</si>
  <si>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</si>
  <si>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</si>
  <si>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</si>
  <si>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</si>
  <si>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</si>
  <si>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</si>
  <si>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</si>
  <si>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</si>
  <si>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</si>
  <si>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</si>
  <si>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</si>
  <si>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</si>
  <si>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</si>
  <si>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</si>
  <si>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</si>
  <si>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</si>
  <si>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</si>
  <si>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</si>
  <si>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</si>
  <si>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</si>
  <si>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</si>
  <si>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</si>
  <si>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</si>
  <si>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</si>
  <si>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</si>
  <si>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</si>
  <si>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</si>
  <si>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</si>
  <si>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</si>
  <si>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</si>
  <si>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</si>
  <si>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</si>
  <si>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</si>
  <si>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</si>
  <si>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</si>
  <si>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</si>
  <si>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</si>
  <si>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</si>
  <si>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</si>
  <si>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</si>
  <si>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</si>
  <si>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</si>
  <si>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</si>
  <si>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</si>
  <si>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</si>
  <si>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</si>
  <si>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</si>
  <si>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</si>
  <si>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</si>
  <si>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</si>
  <si>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</si>
  <si>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</si>
  <si>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</si>
  <si>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</si>
  <si>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</si>
  <si>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</si>
  <si>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</si>
  <si>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</si>
  <si>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</si>
  <si>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</si>
  <si>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</si>
  <si>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</si>
  <si>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</si>
  <si>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</si>
  <si>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</si>
  <si>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</si>
  <si>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</si>
  <si>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</si>
  <si>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</si>
  <si>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</si>
  <si>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</si>
  <si>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</si>
  <si>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</si>
  <si>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</si>
  <si>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</si>
  <si>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</si>
  <si>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</si>
  <si>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</si>
  <si>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</si>
  <si>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</si>
  <si>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</si>
  <si>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</si>
  <si>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</si>
  <si>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</si>
  <si>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</si>
  <si>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</si>
  <si>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</si>
  <si>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</si>
  <si>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</si>
  <si>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</si>
  <si>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</si>
  <si>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</si>
  <si>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</si>
  <si>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</si>
  <si>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</si>
  <si>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</si>
  <si>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</si>
  <si>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</si>
  <si>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</si>
  <si>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</si>
  <si>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</si>
  <si>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</si>
  <si>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</si>
  <si>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</si>
  <si>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</si>
  <si>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</si>
  <si>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</si>
  <si>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</si>
  <si>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</si>
  <si>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</si>
  <si>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</si>
  <si>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</si>
  <si>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</si>
  <si>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</si>
  <si>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</si>
  <si>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</si>
  <si>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</si>
  <si>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</si>
  <si>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</si>
  <si>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</si>
  <si>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</si>
  <si>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</si>
  <si>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</si>
  <si>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</si>
  <si>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</si>
  <si>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</si>
  <si>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</si>
  <si>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</si>
  <si>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</si>
  <si>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</si>
  <si>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</si>
  <si>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</si>
  <si>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</si>
  <si>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</si>
  <si>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</si>
  <si>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</si>
  <si>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</si>
  <si>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</si>
  <si>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</si>
  <si>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</si>
  <si>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</si>
  <si>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</si>
  <si>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</si>
  <si>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</si>
  <si>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</si>
  <si>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</si>
  <si>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</si>
  <si>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</si>
  <si>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</si>
  <si>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</si>
  <si>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</si>
  <si>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</si>
  <si>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</si>
  <si>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</si>
  <si>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</si>
  <si>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</si>
  <si>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</si>
  <si>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</si>
  <si>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</si>
  <si>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</si>
  <si>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</si>
  <si>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</si>
  <si>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</si>
  <si>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</si>
  <si>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</si>
  <si>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</si>
  <si>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</si>
  <si>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</si>
  <si>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</si>
  <si>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</si>
  <si>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</si>
  <si>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</si>
  <si>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</si>
  <si>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</si>
  <si>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</si>
  <si>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</si>
  <si>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</si>
  <si>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</si>
  <si>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</si>
  <si>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</si>
  <si>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</si>
  <si>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</si>
  <si>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</si>
  <si>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</si>
  <si>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</si>
  <si>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</si>
  <si>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</si>
  <si>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</si>
  <si>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</si>
  <si>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</si>
  <si>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</si>
  <si>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</si>
  <si>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</si>
  <si>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</si>
  <si>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</si>
  <si>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</si>
  <si>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</si>
  <si>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</si>
  <si>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</si>
  <si>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</si>
  <si>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</si>
  <si>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</si>
  <si>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</si>
  <si>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</si>
  <si>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</si>
  <si>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</si>
  <si>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</si>
  <si>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</si>
  <si>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</si>
  <si>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</si>
  <si>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</si>
  <si>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</si>
  <si>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</si>
  <si>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</si>
  <si>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</si>
  <si>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</si>
  <si>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</si>
  <si>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</si>
  <si>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</si>
  <si>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</si>
  <si>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</si>
  <si>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</si>
  <si>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</si>
  <si>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</si>
  <si>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</si>
  <si>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</si>
  <si>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</si>
  <si>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</si>
  <si>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</si>
  <si>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</si>
  <si>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</si>
  <si>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</si>
  <si>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</si>
  <si>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</si>
  <si>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</si>
  <si>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</si>
  <si>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</si>
  <si>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</si>
  <si>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</si>
  <si>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</si>
  <si>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</si>
  <si>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</si>
  <si>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</si>
  <si>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</si>
  <si>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</si>
  <si>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</si>
  <si>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</si>
  <si>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</si>
  <si>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</si>
  <si>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</si>
  <si>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</si>
  <si>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</si>
  <si>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</si>
  <si>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</si>
  <si>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</si>
  <si>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</si>
  <si>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</si>
  <si>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</si>
  <si>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</si>
  <si>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</si>
  <si>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</si>
  <si>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</si>
  <si>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</si>
  <si>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</si>
  <si>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</si>
  <si>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</si>
  <si>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</si>
  <si>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</si>
  <si>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</si>
  <si>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</si>
  <si>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</si>
  <si>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</si>
  <si>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</si>
  <si>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</si>
  <si>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</si>
  <si>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</si>
  <si>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</si>
  <si>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</si>
  <si>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</si>
  <si>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</si>
  <si>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</si>
  <si>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</si>
  <si>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</si>
  <si>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</si>
  <si>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</si>
  <si>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</si>
  <si>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</si>
  <si>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</si>
  <si>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</si>
  <si>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</si>
  <si>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</si>
  <si>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</si>
  <si>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</si>
  <si>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</si>
  <si>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</si>
  <si>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</si>
  <si>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</si>
  <si>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</si>
  <si>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</si>
  <si>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</si>
  <si>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</si>
  <si>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</si>
  <si>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</si>
  <si>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</si>
  <si>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</si>
  <si>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</si>
  <si>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</si>
  <si>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</si>
  <si>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</si>
  <si>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</si>
  <si>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</si>
  <si>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</si>
  <si>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</si>
  <si>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</si>
  <si>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</si>
  <si>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</si>
  <si>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</si>
  <si>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</si>
  <si>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</si>
  <si>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</si>
  <si>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</si>
  <si>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</si>
  <si>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</si>
  <si>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</si>
  <si>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</si>
  <si>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</si>
  <si>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</si>
  <si>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</si>
  <si>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</si>
  <si>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</si>
  <si>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</si>
  <si>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</si>
  <si>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</si>
  <si>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</si>
  <si>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</si>
  <si>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</si>
  <si>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</si>
  <si>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</si>
  <si>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</si>
  <si>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</si>
  <si>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</si>
  <si>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</si>
  <si>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</si>
  <si>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</si>
  <si>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</si>
  <si>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</si>
  <si>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</si>
  <si>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</si>
  <si>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</si>
  <si>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</si>
  <si>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</si>
  <si>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</si>
  <si>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</si>
  <si>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</si>
  <si>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</si>
  <si>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</si>
  <si>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</si>
  <si>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</si>
  <si>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</si>
  <si>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</si>
  <si>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</si>
  <si>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</si>
  <si>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</si>
  <si>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</si>
  <si>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</si>
  <si>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</si>
  <si>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</si>
  <si>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</si>
  <si>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</si>
  <si>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</si>
  <si>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</si>
  <si>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</si>
  <si>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</si>
  <si>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</si>
  <si>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</si>
  <si>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</si>
  <si>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</si>
  <si>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</si>
  <si>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</si>
  <si>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</si>
  <si>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</si>
  <si>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</si>
  <si>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</si>
  <si>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</si>
  <si>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</si>
  <si>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</si>
  <si>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</si>
  <si>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</si>
  <si>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</si>
  <si>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</si>
  <si>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</si>
  <si>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</si>
  <si>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</si>
  <si>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</si>
  <si>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</si>
  <si>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</si>
  <si>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</si>
  <si>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</si>
  <si>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</si>
  <si>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</si>
  <si>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</si>
  <si>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</si>
  <si>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</si>
  <si>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</si>
  <si>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</si>
  <si>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</si>
  <si>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</si>
  <si>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</si>
  <si>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</si>
  <si>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</si>
  <si>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</si>
  <si>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</si>
  <si>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</si>
  <si>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</si>
  <si>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</si>
  <si>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</si>
  <si>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</si>
  <si>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</si>
  <si>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</si>
  <si>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</si>
  <si>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</si>
  <si>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</si>
  <si>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</si>
  <si>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</si>
  <si>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</si>
  <si>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</si>
  <si>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</si>
  <si>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</si>
  <si>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</si>
  <si>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</si>
  <si>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</si>
  <si>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</si>
  <si>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</si>
  <si>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</si>
  <si>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</si>
  <si>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</si>
  <si>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</si>
  <si>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</si>
  <si>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</si>
  <si>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</si>
  <si>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</si>
  <si>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</si>
  <si>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</si>
  <si>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</si>
  <si>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</si>
  <si>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</si>
  <si>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</si>
  <si>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</si>
  <si>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</si>
  <si>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</si>
  <si>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</si>
  <si>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</si>
  <si>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</si>
  <si>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</si>
  <si>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</si>
  <si>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</si>
  <si>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</si>
  <si>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</si>
  <si>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</si>
  <si>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</si>
  <si>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</si>
  <si>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</si>
  <si>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</si>
  <si>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</si>
  <si>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</si>
  <si>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</si>
  <si>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</si>
  <si>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</si>
  <si>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</si>
  <si>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</si>
  <si>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</si>
  <si>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</si>
  <si>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</si>
  <si>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</si>
  <si>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</si>
  <si>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</si>
  <si>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</si>
  <si>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</si>
  <si>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</si>
  <si>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</si>
  <si>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</si>
  <si>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</si>
  <si>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</si>
  <si>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</si>
  <si>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</si>
  <si>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</si>
  <si>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</si>
  <si>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</si>
  <si>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</si>
  <si>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</si>
  <si>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</si>
  <si>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</si>
  <si>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</si>
  <si>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</si>
  <si>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</si>
  <si>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</si>
  <si>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</si>
  <si>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</si>
  <si>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</si>
  <si>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</si>
  <si>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</si>
  <si>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</si>
  <si>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</si>
  <si>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</si>
  <si>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</si>
  <si>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</si>
  <si>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</si>
  <si>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</si>
  <si>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</si>
  <si>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</si>
  <si>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</si>
  <si>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</si>
  <si>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</si>
  <si>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</si>
  <si>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</si>
  <si>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</si>
  <si>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</si>
  <si>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</si>
  <si>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</si>
  <si>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</si>
  <si>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</si>
  <si>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</si>
  <si>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</si>
  <si>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</si>
  <si>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</si>
  <si>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</si>
  <si>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</si>
  <si>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</si>
  <si>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</si>
  <si>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</si>
  <si>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</si>
  <si>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</si>
  <si>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</si>
  <si>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</si>
  <si>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</si>
  <si>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</si>
  <si>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</si>
  <si>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</si>
  <si>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</si>
  <si>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</si>
  <si>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</si>
  <si>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</si>
  <si>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</si>
  <si>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</si>
  <si>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</si>
  <si>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</si>
  <si>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</si>
  <si>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</si>
  <si>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</si>
  <si>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</si>
  <si>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</si>
  <si>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</si>
  <si>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</si>
  <si>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</si>
  <si>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</si>
  <si>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</si>
  <si>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</si>
  <si>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</si>
  <si>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</si>
  <si>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</si>
  <si>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</si>
  <si>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</si>
  <si>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</si>
  <si>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</si>
  <si>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</si>
  <si>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</si>
  <si>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</si>
  <si>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</si>
  <si>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</si>
  <si>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</si>
  <si>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</si>
  <si>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</si>
  <si>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</si>
  <si>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</si>
  <si>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</si>
  <si>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</si>
  <si>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</si>
  <si>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</si>
  <si>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</si>
  <si>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</si>
  <si>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</si>
  <si>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</si>
  <si>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</si>
  <si>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</si>
  <si>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</si>
  <si>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</si>
  <si>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</si>
  <si>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</si>
  <si>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</si>
  <si>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</si>
  <si>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</si>
  <si>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</si>
  <si>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</si>
  <si>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</si>
  <si>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</si>
  <si>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</si>
  <si>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</si>
  <si>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</si>
  <si>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</si>
  <si>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</si>
  <si>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</si>
  <si>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</si>
  <si>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</si>
  <si>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</si>
  <si>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</si>
  <si>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</si>
  <si>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</si>
  <si>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</si>
  <si>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</si>
  <si>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</si>
  <si>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</si>
  <si>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</si>
  <si>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</si>
  <si>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</si>
  <si>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</si>
  <si>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</si>
  <si>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</si>
  <si>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</si>
  <si>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</si>
  <si>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</si>
  <si>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</si>
  <si>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</si>
  <si>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</si>
  <si>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</si>
  <si>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</si>
  <si>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</si>
  <si>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</si>
  <si>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</si>
  <si>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</si>
  <si>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</si>
  <si>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</si>
  <si>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</si>
  <si>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</si>
  <si>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</si>
  <si>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</si>
  <si>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</si>
  <si>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</si>
  <si>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</si>
  <si>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</si>
  <si>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</si>
  <si>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</si>
  <si>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</si>
  <si>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</si>
  <si>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</si>
  <si>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</si>
  <si>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</si>
  <si>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</si>
  <si>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</si>
  <si>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</si>
  <si>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</si>
  <si>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</si>
  <si>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</si>
  <si>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</si>
  <si>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</si>
  <si>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</si>
  <si>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</si>
  <si>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</si>
  <si>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</si>
  <si>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</si>
  <si>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</si>
  <si>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</si>
  <si>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</si>
  <si>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</si>
  <si>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</si>
  <si>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</si>
  <si>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</si>
  <si>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</si>
  <si>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</si>
  <si>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</si>
  <si>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</si>
  <si>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</si>
  <si>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</si>
  <si>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</si>
  <si>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</si>
  <si>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</si>
  <si>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</si>
  <si>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</si>
  <si>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</si>
  <si>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</si>
  <si>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</si>
  <si>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</si>
  <si>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</si>
  <si>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</si>
  <si>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</si>
  <si>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</si>
  <si>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</si>
  <si>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</si>
  <si>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</si>
  <si>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</si>
  <si>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</si>
  <si>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</si>
  <si>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</si>
  <si>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</si>
  <si>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</si>
  <si>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</si>
  <si>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</si>
  <si>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</si>
  <si>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</si>
  <si>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</si>
  <si>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</si>
  <si>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</si>
  <si>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</si>
  <si>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</si>
  <si>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</si>
  <si>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</si>
  <si>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</si>
  <si>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</si>
  <si>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</si>
  <si>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</si>
  <si>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</si>
  <si>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</si>
  <si>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</si>
  <si>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</si>
  <si>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</si>
  <si>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</si>
  <si>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</si>
  <si>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</si>
  <si>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</si>
  <si>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</si>
  <si>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</si>
  <si>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</si>
  <si>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</si>
  <si>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</si>
  <si>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</si>
  <si>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</si>
  <si>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</si>
  <si>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</si>
  <si>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</si>
  <si>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</si>
  <si>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</si>
  <si>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</si>
  <si>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</si>
  <si>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</si>
  <si>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</si>
  <si>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</si>
  <si>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</si>
  <si>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</si>
  <si>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</si>
  <si>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</si>
  <si>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</si>
  <si>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</si>
  <si>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</si>
  <si>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</si>
  <si>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</si>
  <si>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</si>
  <si>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</si>
  <si>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</si>
  <si>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</si>
  <si>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</si>
  <si>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</si>
  <si>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</si>
  <si>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</si>
  <si>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</si>
  <si>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</si>
  <si>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</si>
  <si>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</si>
  <si>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</si>
  <si>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</si>
  <si>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</si>
  <si>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</si>
  <si>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</si>
  <si>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</si>
  <si>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</si>
  <si>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</si>
  <si>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</si>
  <si>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</si>
  <si>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</si>
  <si>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</si>
  <si>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</si>
  <si>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</si>
  <si>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</si>
  <si>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</si>
  <si>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</si>
  <si>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</si>
  <si>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</si>
  <si>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</si>
  <si>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</si>
  <si>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</si>
  <si>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</si>
  <si>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</si>
  <si>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</si>
  <si>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</si>
  <si>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</si>
  <si>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</si>
  <si>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</si>
  <si>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</si>
  <si>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</si>
  <si>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</si>
  <si>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</si>
  <si>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</si>
  <si>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</si>
  <si>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</si>
  <si>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</si>
  <si>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</si>
  <si>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</si>
  <si>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</si>
  <si>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</si>
  <si>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</si>
  <si>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</si>
  <si>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</si>
  <si>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</si>
  <si>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</si>
  <si>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</si>
  <si>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</si>
  <si>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</si>
  <si>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</si>
  <si>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</si>
  <si>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</si>
  <si>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</si>
  <si>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</si>
  <si>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</si>
  <si>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</si>
  <si>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</si>
  <si>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</si>
  <si>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</si>
  <si>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</si>
  <si>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</si>
  <si>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</si>
  <si>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</si>
  <si>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</si>
  <si>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</si>
  <si>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</si>
  <si>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</si>
  <si>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</si>
  <si>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</si>
  <si>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</si>
  <si>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</si>
  <si>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</si>
  <si>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</si>
  <si>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</si>
  <si>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</si>
  <si>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</si>
  <si>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</si>
  <si>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</si>
  <si>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</si>
  <si>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</si>
  <si>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</si>
  <si>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</si>
  <si>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</si>
  <si>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</si>
  <si>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</si>
  <si>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</si>
  <si>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</si>
  <si>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</si>
  <si>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</si>
  <si>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</si>
  <si>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</si>
  <si>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</si>
  <si>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</si>
  <si>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</si>
  <si>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</si>
  <si>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</si>
  <si>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</si>
  <si>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</si>
  <si>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</si>
  <si>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</si>
  <si>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</si>
  <si>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</si>
  <si>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</si>
  <si>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</si>
  <si>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</si>
  <si>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</si>
  <si>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</si>
  <si>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</si>
  <si>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</si>
  <si>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</si>
  <si>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</si>
  <si>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</si>
  <si>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</si>
  <si>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</si>
  <si>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</si>
  <si>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</si>
  <si>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</si>
  <si>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</si>
  <si>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</si>
  <si>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</si>
  <si>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</si>
  <si>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</si>
  <si>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</si>
  <si>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</si>
  <si>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</si>
  <si>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</si>
  <si>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</si>
  <si>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</si>
  <si>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</si>
  <si>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</si>
  <si>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</si>
  <si>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</si>
  <si>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</si>
  <si>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</si>
  <si>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</si>
  <si>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</si>
  <si>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</si>
  <si>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</si>
  <si>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</si>
  <si>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</si>
  <si>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</si>
  <si>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</si>
  <si>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</si>
  <si>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</si>
  <si>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</si>
  <si>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</si>
  <si>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</si>
  <si>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</si>
  <si>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</si>
  <si>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</si>
  <si>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</si>
  <si>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</si>
  <si>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</si>
  <si>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</si>
  <si>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</si>
  <si>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</si>
  <si>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</si>
  <si>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</si>
  <si>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</si>
  <si>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</si>
  <si>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</si>
  <si>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</si>
  <si>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</si>
  <si>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</si>
  <si>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</si>
  <si>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</si>
  <si>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</si>
  <si>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</si>
  <si>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</si>
  <si>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</si>
  <si>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</si>
  <si>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</si>
  <si>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</si>
  <si>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</si>
  <si>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</si>
  <si>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</si>
  <si>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</si>
  <si>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</si>
  <si>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</si>
  <si>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</si>
  <si>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</si>
  <si>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</si>
  <si>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</si>
  <si>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</si>
  <si>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</si>
  <si>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</si>
  <si>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</si>
  <si>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</si>
  <si>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</si>
  <si>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</si>
  <si>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</si>
  <si>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</si>
  <si>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</si>
  <si>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</si>
  <si>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</si>
  <si>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</si>
  <si>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</si>
  <si>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</si>
  <si>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</si>
  <si>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</si>
  <si>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</si>
  <si>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</si>
  <si>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</si>
  <si>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</si>
  <si>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</si>
  <si>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</si>
  <si>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</si>
  <si>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</si>
  <si>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</si>
  <si>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</si>
  <si>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</si>
  <si>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</si>
  <si>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</si>
  <si>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</si>
  <si>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</si>
  <si>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</si>
  <si>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</si>
  <si>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</si>
  <si>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</si>
  <si>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</si>
  <si>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</si>
  <si>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</si>
  <si>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</si>
  <si>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</si>
  <si>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</si>
  <si>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</si>
  <si>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</si>
  <si>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</si>
  <si>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</si>
  <si>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</si>
  <si>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</si>
  <si>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</si>
  <si>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</si>
  <si>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</si>
  <si>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</si>
  <si>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</si>
  <si>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</si>
  <si>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</si>
  <si>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</si>
  <si>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</si>
  <si>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</si>
  <si>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</si>
  <si>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</si>
  <si>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</si>
  <si>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</si>
  <si>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</si>
  <si>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</si>
  <si>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</si>
  <si>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</si>
  <si>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</si>
  <si>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</si>
  <si>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</si>
  <si>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</si>
  <si>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</si>
  <si>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</si>
  <si>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</si>
  <si>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</si>
  <si>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</si>
  <si>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</si>
  <si>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</si>
  <si>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</si>
  <si>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</si>
  <si>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</si>
  <si>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</si>
  <si>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</si>
  <si>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</si>
  <si>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</si>
  <si>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</si>
  <si>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</si>
  <si>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</si>
  <si>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</si>
  <si>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</si>
  <si>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</si>
  <si>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</si>
  <si>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</si>
  <si>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</si>
  <si>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</si>
  <si>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</si>
  <si>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</si>
  <si>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</si>
  <si>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</si>
  <si>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</si>
  <si>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</si>
  <si>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</si>
  <si>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</si>
  <si>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</si>
  <si>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</si>
  <si>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</si>
  <si>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</si>
  <si>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</si>
  <si>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</si>
  <si>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</si>
  <si>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</si>
  <si>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</si>
  <si>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</si>
  <si>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</si>
  <si>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</si>
  <si>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</si>
  <si>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</si>
  <si>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</si>
  <si>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</si>
  <si>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</si>
  <si>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</si>
  <si>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</si>
  <si>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</si>
  <si>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</si>
  <si>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</si>
  <si>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</si>
  <si>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</si>
  <si>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</si>
  <si>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</si>
  <si>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</si>
  <si>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</si>
  <si>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</si>
  <si>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</si>
  <si>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</si>
  <si>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</si>
  <si>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</si>
  <si>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</si>
  <si>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</si>
  <si>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</si>
  <si>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</si>
  <si>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</si>
  <si>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</si>
  <si>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</si>
  <si>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</si>
  <si>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</si>
  <si>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</si>
  <si>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</si>
  <si>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</si>
  <si>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</si>
  <si>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</si>
  <si>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</si>
  <si>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</si>
  <si>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</si>
  <si>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</si>
  <si>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</si>
  <si>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</si>
  <si>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</si>
  <si>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</si>
  <si>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</si>
  <si>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</si>
  <si>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</si>
  <si>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</si>
  <si>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</si>
  <si>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</si>
  <si>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</si>
  <si>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</si>
  <si>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</si>
  <si>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</si>
  <si>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</si>
  <si>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</si>
  <si>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</si>
  <si>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</si>
  <si>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</si>
  <si>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</si>
  <si>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</si>
  <si>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</si>
  <si>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</si>
  <si>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</si>
  <si>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</si>
  <si>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</si>
  <si>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</si>
  <si>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</si>
  <si>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</si>
  <si>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</si>
  <si>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</si>
  <si>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</si>
  <si>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</si>
  <si>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</si>
  <si>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</si>
  <si>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</si>
  <si>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</si>
  <si>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</si>
  <si>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</si>
  <si>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</si>
  <si>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</si>
  <si>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</si>
  <si>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</si>
  <si>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</si>
  <si>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</si>
  <si>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</si>
  <si>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</si>
  <si>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</si>
  <si>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</si>
  <si>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</si>
  <si>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</si>
  <si>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</si>
  <si>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</si>
  <si>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</si>
  <si>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</si>
  <si>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</si>
  <si>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</si>
  <si>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</si>
  <si>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</si>
  <si>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</si>
  <si>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</si>
  <si>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</si>
  <si>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</si>
  <si>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</si>
  <si>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</si>
  <si>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</si>
  <si>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</si>
  <si>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</si>
  <si>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</si>
  <si>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</si>
  <si>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</si>
  <si>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</si>
  <si>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</si>
  <si>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</si>
  <si>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</si>
  <si>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</si>
  <si>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</si>
  <si>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</si>
  <si>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</si>
  <si>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</si>
  <si>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</si>
  <si>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</si>
  <si>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</si>
  <si>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</si>
  <si>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</si>
  <si>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</si>
  <si>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</si>
  <si>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</si>
  <si>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</si>
  <si>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</si>
  <si>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</si>
  <si>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</si>
  <si>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</si>
  <si>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</si>
  <si>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</si>
  <si>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</si>
  <si>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</si>
  <si>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</si>
  <si>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</si>
  <si>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</si>
  <si>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</si>
  <si>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</si>
  <si>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</si>
  <si>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</si>
  <si>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</si>
  <si>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</si>
  <si>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</si>
  <si>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</si>
  <si>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</si>
  <si>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</si>
  <si>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</si>
  <si>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</si>
  <si>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</si>
  <si>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</si>
  <si>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</si>
  <si>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</si>
  <si>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</si>
  <si>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</si>
  <si>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</si>
  <si>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</si>
  <si>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</si>
  <si>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</si>
  <si>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</si>
  <si>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</si>
  <si>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</si>
  <si>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</si>
  <si>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</si>
  <si>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</si>
  <si>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</si>
  <si>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</si>
  <si>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</si>
  <si>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</si>
  <si>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</si>
  <si>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</si>
  <si>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</si>
  <si>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</si>
  <si>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</si>
  <si>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</si>
  <si>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</si>
  <si>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</si>
  <si>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</si>
  <si>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</si>
  <si>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</si>
  <si>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</si>
  <si>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</si>
  <si>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</si>
  <si>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</si>
  <si>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</si>
  <si>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</si>
  <si>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</si>
  <si>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</si>
  <si>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</si>
  <si>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</si>
  <si>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</si>
  <si>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</si>
  <si>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</si>
  <si>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</si>
  <si>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</si>
  <si>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</si>
  <si>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</si>
  <si>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</si>
  <si>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</si>
  <si>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</si>
  <si>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</si>
  <si>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</si>
  <si>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</si>
  <si>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</si>
  <si>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</si>
  <si>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</si>
  <si>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</si>
  <si>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</si>
  <si>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</si>
  <si>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</si>
  <si>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</si>
  <si>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</si>
  <si>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</si>
  <si>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</si>
  <si>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</si>
  <si>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</si>
  <si>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</si>
  <si>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</si>
  <si>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</si>
  <si>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</si>
  <si>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</si>
  <si>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</si>
  <si>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</si>
  <si>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</si>
  <si>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</si>
  <si>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</si>
  <si>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</si>
  <si>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</si>
  <si>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</si>
  <si>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</si>
  <si>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</si>
  <si>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</si>
  <si>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</si>
  <si>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</si>
  <si>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</si>
  <si>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</si>
  <si>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</si>
  <si>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</si>
  <si>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</si>
  <si>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</si>
  <si>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</si>
  <si>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</si>
  <si>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</si>
  <si>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</si>
  <si>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</si>
  <si>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</si>
  <si>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</si>
  <si>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</si>
  <si>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</si>
  <si>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</si>
  <si>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</si>
  <si>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</si>
  <si>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</si>
  <si>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</si>
  <si>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</si>
  <si>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</si>
  <si>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</si>
  <si>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</si>
  <si>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</si>
  <si>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</si>
  <si>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</si>
  <si>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</si>
  <si>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</si>
  <si>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</si>
  <si>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</si>
  <si>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</si>
  <si>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</si>
  <si>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</si>
  <si>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</si>
  <si>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</si>
  <si>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</si>
  <si>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</si>
  <si>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</si>
  <si>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</si>
  <si>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</si>
  <si>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</si>
  <si>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</si>
  <si>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</si>
  <si>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</si>
  <si>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</si>
  <si>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</si>
  <si>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</si>
  <si>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</si>
  <si>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</si>
  <si>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</si>
  <si>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</si>
  <si>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</si>
  <si>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</si>
  <si>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</si>
  <si>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</si>
  <si>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</si>
  <si>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</si>
  <si>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</si>
  <si>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</si>
  <si>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</si>
  <si>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</si>
  <si>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</si>
  <si>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</si>
  <si>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</si>
  <si>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</si>
  <si>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</si>
  <si>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</si>
  <si>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</si>
  <si>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</si>
  <si>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</si>
  <si>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</si>
  <si>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</si>
  <si>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</si>
  <si>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</si>
  <si>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</si>
  <si>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</si>
  <si>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</si>
  <si>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</si>
  <si>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</si>
  <si>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</si>
  <si>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</si>
  <si>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</si>
  <si>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</si>
  <si>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</si>
  <si>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</si>
  <si>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</si>
  <si>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</si>
  <si>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</si>
  <si>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</si>
  <si>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</si>
  <si>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</si>
  <si>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</si>
  <si>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</si>
  <si>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</si>
  <si>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</si>
  <si>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</si>
  <si>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</si>
  <si>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</si>
  <si>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</si>
  <si>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</si>
  <si>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</si>
  <si>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</si>
  <si>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</si>
  <si>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</si>
  <si>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</si>
  <si>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</si>
  <si>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</si>
  <si>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</si>
  <si>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</si>
  <si>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</si>
  <si>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</si>
  <si>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</si>
  <si>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</si>
  <si>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</si>
  <si>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</si>
  <si>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</si>
  <si>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</si>
  <si>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</si>
  <si>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</si>
  <si>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</si>
  <si>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</si>
  <si>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</si>
  <si>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</si>
  <si>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</si>
  <si>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</si>
  <si>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</si>
  <si>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</si>
  <si>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</si>
  <si>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</si>
  <si>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</si>
  <si>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</si>
  <si>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</si>
  <si>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</si>
  <si>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</si>
  <si>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</si>
  <si>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</si>
  <si>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</si>
  <si>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</si>
  <si>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</si>
  <si>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</si>
  <si>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</si>
  <si>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</si>
  <si>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</si>
  <si>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</si>
  <si>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</si>
  <si>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</si>
  <si>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</si>
  <si>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</si>
  <si>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</si>
  <si>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</si>
  <si>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</si>
  <si>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</si>
  <si>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</si>
  <si>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</si>
  <si>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</si>
  <si>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</si>
  <si>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</si>
  <si>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</si>
  <si>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</si>
  <si>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</si>
  <si>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</si>
  <si>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</si>
  <si>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</si>
  <si>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</si>
  <si>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</si>
  <si>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</si>
  <si>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</si>
  <si>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</si>
  <si>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</si>
  <si>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</si>
  <si>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</si>
  <si>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</si>
  <si>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</si>
  <si>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</si>
  <si>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</si>
  <si>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</si>
  <si>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</si>
  <si>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</si>
  <si>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</si>
  <si>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</si>
  <si>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</si>
  <si>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</si>
  <si>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</si>
  <si>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</si>
  <si>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</si>
  <si>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</si>
  <si>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</si>
  <si>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</si>
  <si>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</si>
  <si>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</si>
  <si>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</si>
  <si>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</si>
  <si>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</si>
  <si>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</si>
  <si>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</si>
  <si>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</si>
  <si>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</si>
  <si>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</si>
  <si>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</si>
  <si>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</si>
  <si>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</si>
  <si>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</si>
  <si>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</si>
  <si>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</si>
  <si>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</si>
  <si>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</si>
  <si>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</si>
  <si>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</si>
  <si>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</si>
  <si>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</si>
  <si>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</si>
  <si>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</si>
  <si>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</si>
  <si>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</si>
  <si>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</si>
  <si>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</si>
  <si>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</si>
  <si>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</si>
  <si>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</si>
  <si>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</si>
  <si>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</si>
  <si>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</si>
  <si>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</si>
  <si>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</si>
  <si>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</si>
  <si>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</si>
  <si>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</si>
  <si>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</si>
  <si>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</si>
  <si>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</si>
  <si>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</si>
  <si>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</si>
  <si>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</si>
  <si>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</si>
  <si>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</si>
  <si>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</si>
  <si>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</si>
  <si>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</si>
  <si>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</si>
  <si>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</si>
  <si>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</si>
  <si>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</si>
  <si>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</si>
  <si>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</si>
  <si>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</si>
  <si>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</si>
  <si>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</si>
  <si>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</si>
  <si>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</si>
  <si>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</si>
  <si>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</si>
  <si>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</si>
  <si>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</si>
  <si>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</si>
  <si>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</si>
  <si>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</si>
  <si>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</si>
  <si>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</si>
  <si>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</si>
  <si>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</si>
  <si>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</si>
  <si>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</si>
  <si>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</si>
  <si>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</si>
  <si>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</si>
  <si>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</si>
  <si>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</si>
  <si>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</si>
  <si>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</si>
  <si>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</si>
  <si>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</si>
  <si>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</si>
  <si>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</si>
  <si>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</si>
  <si>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</si>
  <si>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</si>
  <si>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</si>
  <si>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</si>
  <si>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</si>
  <si>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</si>
  <si>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</si>
  <si>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</si>
  <si>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</si>
  <si>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</si>
  <si>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</si>
  <si>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</si>
  <si>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</si>
  <si>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</si>
  <si>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</si>
  <si>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</si>
  <si>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</si>
  <si>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</si>
  <si>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</si>
  <si>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</si>
  <si>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</si>
  <si>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</si>
  <si>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</si>
  <si>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</si>
  <si>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</si>
  <si>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</si>
  <si>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</si>
  <si>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</si>
  <si>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</si>
  <si>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</si>
  <si>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</si>
  <si>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</si>
  <si>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</si>
  <si>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</si>
  <si>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</si>
  <si>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</si>
  <si>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</si>
  <si>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</si>
  <si>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</si>
  <si>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</si>
  <si>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</si>
  <si>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</si>
  <si>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</si>
  <si>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</si>
  <si>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</si>
  <si>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</si>
  <si>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</si>
  <si>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</si>
  <si>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</si>
  <si>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</si>
  <si>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</si>
  <si>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</si>
  <si>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</si>
  <si>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</si>
  <si>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</si>
  <si>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</si>
  <si>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</si>
  <si>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</si>
  <si>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</si>
  <si>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</si>
  <si>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</si>
  <si>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</si>
  <si>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</si>
  <si>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</si>
  <si>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</si>
  <si>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</si>
  <si>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</si>
  <si>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</si>
  <si>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</si>
  <si>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</si>
  <si>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</si>
  <si>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</si>
  <si>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</si>
  <si>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</si>
  <si>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</si>
  <si>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</si>
  <si>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</si>
  <si>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</si>
  <si>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</si>
  <si>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</si>
  <si>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</si>
  <si>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</si>
  <si>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</si>
  <si>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</si>
  <si>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</si>
  <si>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</si>
  <si>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</si>
  <si>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</si>
  <si>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</si>
  <si>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</si>
  <si>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</si>
  <si>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</si>
  <si>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</si>
  <si>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</si>
  <si>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</si>
  <si>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</si>
  <si>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</si>
  <si>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</si>
  <si>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</si>
  <si>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</si>
  <si>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</si>
  <si>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</si>
  <si>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</si>
  <si>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</si>
  <si>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</si>
  <si>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</si>
  <si>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</si>
  <si>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</si>
  <si>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</si>
  <si>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</si>
  <si>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</si>
  <si>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</si>
  <si>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</si>
  <si>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</si>
  <si>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</si>
  <si>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</si>
  <si>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</si>
  <si>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</si>
  <si>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</si>
  <si>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</si>
  <si>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</si>
  <si>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</si>
  <si>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</si>
  <si>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</si>
  <si>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</si>
  <si>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</si>
  <si>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</si>
  <si>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</si>
  <si>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</si>
  <si>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</si>
  <si>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</si>
  <si>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</si>
  <si>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</si>
  <si>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</si>
  <si>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</si>
  <si>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</si>
  <si>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</si>
  <si>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</si>
  <si>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</si>
  <si>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</si>
  <si>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</si>
  <si>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</si>
  <si>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</si>
  <si>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</si>
  <si>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</si>
  <si>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</si>
  <si>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</si>
  <si>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</si>
  <si>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</si>
  <si>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</si>
  <si>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</si>
  <si>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</si>
  <si>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</si>
  <si>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</si>
  <si>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</si>
  <si>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</si>
  <si>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</si>
  <si>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</si>
  <si>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</si>
  <si>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</si>
  <si>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</si>
  <si>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</si>
  <si>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</si>
  <si>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</si>
  <si>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</si>
  <si>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</si>
  <si>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</si>
  <si>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</si>
  <si>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</si>
  <si>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</si>
  <si>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</si>
  <si>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</si>
  <si>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</si>
  <si>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</si>
  <si>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</si>
  <si>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</si>
  <si>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</si>
  <si>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</si>
  <si>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</si>
  <si>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</si>
  <si>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</si>
  <si>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</si>
  <si>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</si>
  <si>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</si>
  <si>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</si>
  <si>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</si>
  <si>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</si>
  <si>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</si>
  <si>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</si>
  <si>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</si>
  <si>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</si>
  <si>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</si>
  <si>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</si>
  <si>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</si>
  <si>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</si>
  <si>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</si>
  <si>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</si>
  <si>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</si>
  <si>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</si>
  <si>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</si>
  <si>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</si>
  <si>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</si>
  <si>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</si>
  <si>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</si>
  <si>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</si>
  <si>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</si>
  <si>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</si>
  <si>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</si>
  <si>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</si>
  <si>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</si>
  <si>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</si>
  <si>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</si>
  <si>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</si>
  <si>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</si>
  <si>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</si>
  <si>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</si>
  <si>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</si>
  <si>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</si>
  <si>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</si>
  <si>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</si>
  <si>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</si>
  <si>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</si>
  <si>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</si>
  <si>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</si>
  <si>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</si>
  <si>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</si>
  <si>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</si>
  <si>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</si>
  <si>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</si>
  <si>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</si>
  <si>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</si>
  <si>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</si>
  <si>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</si>
  <si>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</si>
  <si>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</si>
  <si>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</si>
  <si>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</si>
  <si>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</si>
  <si>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</si>
  <si>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</si>
  <si>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</si>
  <si>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</si>
  <si>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</si>
  <si>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</si>
  <si>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</si>
  <si>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</si>
  <si>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</si>
  <si>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</si>
  <si>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</si>
  <si>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</si>
  <si>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</si>
  <si>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</si>
  <si>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</si>
  <si>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</si>
  <si>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</si>
  <si>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</si>
  <si>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</si>
  <si>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</si>
  <si>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</si>
  <si>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</si>
  <si>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</si>
  <si>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</si>
  <si>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</si>
  <si>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</si>
  <si>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</si>
  <si>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</si>
  <si>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</si>
  <si>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</si>
  <si>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</si>
  <si>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</si>
  <si>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</si>
  <si>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</si>
  <si>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</si>
  <si>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</si>
  <si>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</si>
  <si>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</si>
  <si>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</si>
  <si>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</si>
  <si>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</si>
  <si>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</si>
  <si>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</si>
  <si>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</si>
  <si>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</si>
  <si>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</si>
  <si>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</si>
  <si>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</si>
  <si>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</si>
  <si>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</si>
  <si>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</si>
  <si>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</si>
  <si>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</si>
  <si>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</si>
  <si>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</si>
  <si>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</si>
  <si>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</si>
  <si>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</si>
  <si>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</si>
  <si>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</si>
  <si>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</si>
  <si>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</si>
  <si>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</si>
  <si>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</si>
  <si>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</si>
  <si>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</si>
  <si>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</si>
  <si>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</si>
  <si>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</si>
  <si>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</si>
  <si>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</si>
  <si>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</si>
  <si>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</si>
  <si>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</si>
  <si>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</si>
  <si>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</si>
  <si>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</si>
  <si>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</si>
  <si>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</si>
  <si>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</si>
  <si>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</si>
  <si>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</si>
  <si>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</si>
  <si>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</si>
  <si>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</si>
  <si>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</si>
  <si>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</si>
  <si>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</si>
  <si>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</si>
  <si>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</si>
  <si>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</si>
  <si>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</si>
  <si>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</si>
  <si>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</si>
  <si>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</si>
  <si>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</si>
  <si>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</si>
  <si>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</si>
  <si>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</si>
  <si>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</si>
  <si>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</si>
  <si>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</si>
  <si>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</si>
  <si>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</si>
  <si>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</si>
  <si>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</si>
  <si>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</si>
  <si>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</si>
  <si>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</si>
  <si>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</si>
  <si>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</si>
  <si>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</si>
  <si>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</si>
  <si>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</si>
  <si>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</si>
  <si>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</si>
  <si>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</si>
  <si>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</si>
  <si>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</si>
  <si>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</si>
  <si>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</si>
  <si>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</si>
  <si>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</si>
  <si>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</si>
  <si>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</si>
  <si>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</si>
  <si>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</si>
  <si>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</si>
  <si>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</si>
  <si>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</si>
  <si>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</si>
  <si>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</si>
  <si>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</si>
  <si>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</si>
  <si>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</si>
  <si>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</si>
  <si>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</si>
  <si>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</si>
  <si>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</si>
  <si>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</si>
  <si>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</si>
  <si>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</si>
  <si>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</si>
  <si>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</si>
  <si>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</si>
  <si>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</si>
  <si>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</si>
  <si>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</si>
  <si>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</si>
  <si>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</si>
  <si>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</si>
  <si>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</si>
  <si>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</si>
  <si>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</si>
  <si>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</si>
  <si>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</si>
  <si>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</si>
  <si>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</si>
  <si>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</si>
  <si>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</si>
  <si>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</si>
  <si>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</si>
  <si>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</si>
  <si>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</si>
  <si>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</si>
  <si>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</si>
  <si>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</si>
  <si>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</si>
  <si>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</si>
  <si>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</si>
  <si>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</si>
  <si>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</si>
  <si>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</si>
  <si>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</si>
  <si>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</si>
  <si>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</si>
  <si>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</si>
  <si>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</si>
  <si>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</si>
  <si>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</si>
  <si>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</si>
  <si>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</si>
  <si>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</si>
  <si>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</si>
  <si>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</si>
  <si>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</si>
  <si>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</si>
  <si>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</si>
  <si>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</si>
  <si>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</si>
  <si>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</si>
  <si>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</si>
  <si>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</si>
  <si>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</si>
  <si>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</si>
  <si>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</si>
  <si>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</si>
  <si>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</si>
  <si>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</si>
  <si>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</si>
  <si>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</si>
  <si>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</si>
  <si>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</si>
  <si>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</si>
  <si>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</si>
  <si>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</si>
  <si>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</si>
  <si>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</si>
  <si>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</si>
  <si>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</si>
  <si>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</si>
  <si>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</si>
  <si>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</si>
  <si>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</si>
  <si>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</si>
  <si>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</si>
  <si>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</si>
  <si>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</si>
  <si>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</si>
  <si>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</si>
  <si>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</si>
  <si>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</si>
  <si>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</si>
  <si>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</si>
  <si>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</si>
  <si>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</si>
  <si>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</si>
  <si>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</si>
  <si>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</si>
  <si>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</si>
  <si>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</si>
  <si>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</si>
  <si>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</si>
  <si>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</si>
  <si>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</si>
  <si>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</si>
  <si>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</si>
  <si>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</si>
  <si>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</si>
  <si>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</si>
  <si>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</si>
  <si>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</si>
  <si>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</si>
  <si>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</si>
  <si>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</si>
  <si>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</si>
  <si>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</si>
  <si>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</si>
  <si>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</si>
  <si>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</si>
  <si>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</si>
  <si>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</si>
  <si>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</si>
  <si>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</si>
  <si>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</si>
  <si>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</si>
  <si>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</si>
  <si>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</si>
  <si>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</si>
  <si>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</si>
  <si>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</si>
  <si>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</si>
  <si>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</si>
  <si>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</si>
  <si>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</si>
  <si>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</si>
  <si>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</si>
  <si>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</si>
  <si>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</si>
  <si>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</si>
  <si>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</si>
  <si>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</si>
  <si>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</si>
  <si>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</si>
  <si>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</si>
  <si>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</si>
  <si>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</si>
  <si>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</si>
  <si>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</si>
  <si>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</si>
  <si>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</si>
  <si>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</si>
  <si>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</si>
  <si>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</si>
  <si>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</si>
  <si>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</si>
  <si>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</si>
  <si>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</si>
  <si>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</si>
  <si>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</si>
  <si>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</si>
  <si>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</si>
  <si>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</si>
  <si>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</si>
  <si>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</si>
  <si>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</si>
  <si>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</si>
  <si>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</si>
  <si>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</si>
  <si>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</si>
  <si>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</si>
  <si>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</si>
  <si>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</si>
  <si>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</si>
  <si>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</si>
  <si>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</si>
  <si>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</si>
  <si>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</si>
  <si>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</si>
  <si>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</si>
  <si>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</si>
  <si>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</si>
  <si>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</si>
  <si>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</si>
  <si>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</si>
  <si>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</si>
  <si>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</si>
  <si>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</si>
  <si>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</si>
  <si>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</si>
  <si>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</si>
  <si>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</si>
  <si>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</si>
  <si>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</si>
  <si>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</si>
  <si>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</si>
  <si>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</si>
  <si>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</si>
  <si>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</si>
  <si>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</si>
  <si>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</si>
  <si>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</si>
  <si>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</si>
  <si>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</si>
  <si>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</si>
  <si>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</si>
  <si>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</si>
  <si>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</si>
  <si>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</si>
  <si>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</si>
  <si>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</si>
  <si>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</si>
  <si>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</si>
  <si>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</si>
  <si>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</si>
  <si>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</si>
  <si>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</si>
  <si>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</si>
  <si>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</si>
  <si>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</si>
  <si>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</si>
  <si>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</si>
  <si>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</si>
  <si>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</si>
  <si>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</si>
  <si>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</si>
  <si>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</si>
  <si>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</si>
  <si>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</si>
  <si>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</si>
  <si>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</si>
  <si>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</si>
  <si>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</si>
  <si>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</si>
  <si>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</si>
  <si>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</si>
  <si>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</si>
  <si>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</si>
  <si>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</si>
  <si>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</si>
  <si>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</si>
  <si>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</si>
  <si>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</si>
  <si>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</si>
  <si>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</si>
  <si>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</si>
  <si>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</si>
  <si>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</si>
  <si>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</si>
  <si>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</si>
  <si>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</si>
  <si>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</si>
  <si>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</si>
  <si>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</si>
  <si>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</si>
  <si>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</si>
  <si>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</si>
  <si>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</si>
  <si>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</si>
  <si>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</si>
  <si>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</si>
  <si>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</si>
  <si>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</si>
  <si>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</si>
  <si>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</si>
  <si>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</si>
  <si>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</si>
  <si>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</si>
  <si>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</si>
  <si>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</si>
  <si>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</si>
  <si>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</si>
  <si>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</si>
  <si>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</si>
  <si>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</si>
  <si>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</si>
  <si>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</si>
  <si>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</si>
  <si>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</si>
  <si>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</si>
  <si>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</si>
  <si>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</si>
  <si>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</si>
  <si>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</si>
  <si>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</si>
  <si>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</si>
  <si>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</si>
  <si>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</si>
  <si>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</si>
  <si>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</si>
  <si>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</si>
  <si>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</si>
  <si>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</si>
  <si>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</si>
  <si>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</si>
  <si>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</si>
  <si>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</si>
  <si>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</si>
  <si>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</si>
  <si>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</si>
  <si>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</si>
  <si>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</si>
  <si>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</si>
  <si>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</si>
  <si>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</si>
  <si>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</si>
  <si>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</si>
  <si>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</si>
  <si>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</si>
  <si>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</si>
  <si>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</si>
  <si>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</si>
  <si>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</si>
  <si>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</si>
  <si>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</si>
  <si>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</si>
  <si>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</si>
  <si>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</si>
  <si>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</si>
  <si>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</si>
  <si>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</si>
  <si>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</si>
  <si>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</si>
  <si>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</si>
  <si>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</si>
  <si>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</si>
  <si>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</si>
  <si>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</si>
  <si>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</si>
  <si>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</si>
  <si>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</si>
  <si>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</si>
  <si>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</si>
  <si>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</si>
  <si>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</si>
  <si>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</si>
  <si>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</si>
  <si>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</si>
  <si>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</si>
  <si>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</si>
  <si>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</si>
  <si>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</si>
  <si>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</si>
  <si>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</si>
  <si>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</si>
  <si>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</si>
  <si>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</si>
  <si>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</si>
  <si>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</si>
  <si>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</si>
  <si>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</si>
  <si>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</si>
  <si>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</si>
  <si>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</si>
  <si>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</si>
  <si>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</si>
  <si>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</si>
  <si>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</si>
  <si>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</si>
  <si>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</si>
  <si>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</si>
  <si>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</si>
  <si>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</si>
  <si>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</si>
  <si>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</si>
  <si>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</si>
  <si>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</si>
  <si>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</si>
  <si>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</si>
  <si>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</si>
  <si>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</si>
  <si>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</si>
  <si>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</si>
  <si>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</si>
  <si>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</si>
  <si>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</si>
  <si>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</si>
  <si>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</si>
  <si>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</si>
  <si>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</si>
  <si>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</si>
  <si>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</si>
  <si>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</si>
  <si>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</si>
  <si>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</si>
  <si>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</si>
  <si>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</si>
  <si>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</si>
  <si>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</si>
  <si>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</si>
  <si>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</si>
  <si>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</si>
  <si>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</si>
  <si>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</si>
  <si>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</si>
  <si>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</si>
  <si>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</si>
  <si>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</si>
  <si>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</si>
  <si>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</si>
  <si>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</si>
  <si>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</si>
  <si>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</si>
  <si>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</si>
  <si>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</si>
  <si>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</si>
  <si>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</si>
  <si>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</si>
  <si>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</si>
  <si>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</si>
  <si>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</si>
  <si>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</si>
  <si>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</si>
  <si>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</si>
  <si>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</si>
  <si>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</si>
  <si>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</si>
  <si>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</si>
  <si>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</si>
  <si>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</si>
  <si>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</si>
  <si>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</si>
  <si>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</si>
  <si>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</si>
  <si>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</si>
  <si>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</si>
  <si>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</si>
  <si>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</si>
  <si>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</si>
  <si>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</si>
  <si>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</si>
  <si>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</si>
  <si>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</si>
  <si>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</si>
  <si>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</si>
  <si>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</si>
  <si>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</si>
  <si>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</si>
  <si>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</si>
  <si>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</si>
  <si>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</si>
  <si>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</si>
  <si>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</si>
  <si>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</si>
  <si>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</si>
  <si>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</si>
  <si>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</si>
  <si>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</si>
  <si>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</si>
  <si>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</si>
  <si>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</si>
  <si>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</si>
  <si>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</si>
  <si>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</si>
  <si>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</si>
  <si>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</si>
  <si>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</si>
  <si>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</si>
  <si>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</si>
  <si>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</si>
  <si>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</si>
  <si>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</si>
  <si>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</si>
  <si>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</si>
  <si>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</si>
  <si>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</si>
  <si>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</si>
  <si>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</si>
  <si>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</si>
  <si>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</si>
  <si>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</si>
  <si>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</si>
  <si>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</si>
  <si>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</si>
  <si>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</si>
  <si>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</si>
  <si>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</si>
  <si>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</si>
  <si>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</si>
  <si>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</si>
  <si>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</si>
  <si>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</si>
  <si>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</si>
  <si>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</si>
  <si>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</si>
  <si>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</si>
  <si>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</si>
  <si>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</si>
  <si>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</si>
  <si>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</si>
  <si>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</si>
  <si>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</si>
  <si>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</si>
  <si>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</si>
  <si>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</si>
  <si>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</si>
  <si>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</si>
  <si>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</si>
  <si>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</si>
  <si>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</si>
  <si>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</si>
  <si>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</si>
  <si>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</si>
  <si>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</si>
  <si>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</si>
  <si>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</si>
  <si>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</si>
  <si>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</si>
  <si>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</si>
  <si>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</si>
  <si>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</si>
  <si>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</si>
  <si>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</si>
  <si>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</si>
  <si>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</si>
  <si>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</si>
  <si>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</si>
  <si>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</si>
  <si>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</si>
  <si>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</si>
  <si>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</si>
  <si>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</si>
  <si>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</si>
  <si>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</si>
  <si>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</si>
  <si>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</si>
  <si>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</si>
  <si>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</si>
  <si>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</si>
  <si>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</si>
  <si>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</si>
  <si>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</si>
  <si>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</si>
  <si>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</si>
  <si>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</si>
  <si>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</si>
  <si>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</si>
  <si>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</si>
  <si>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</si>
  <si>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</si>
  <si>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</si>
  <si>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</si>
  <si>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</si>
  <si>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</si>
  <si>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</si>
  <si>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</si>
  <si>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</si>
  <si>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</si>
  <si>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</si>
  <si>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</si>
  <si>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</si>
  <si>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</si>
  <si>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</si>
  <si>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</si>
  <si>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</si>
  <si>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</si>
  <si>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</si>
  <si>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</si>
  <si>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</si>
  <si>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</si>
  <si>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</si>
  <si>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</si>
  <si>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</si>
  <si>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</si>
  <si>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</si>
  <si>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</si>
  <si>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</si>
  <si>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</si>
  <si>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</si>
  <si>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</si>
  <si>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</si>
  <si>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</si>
  <si>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</si>
  <si>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</si>
  <si>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</si>
  <si>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</si>
  <si>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</si>
  <si>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</si>
  <si>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</si>
  <si>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</si>
  <si>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</si>
  <si>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</si>
  <si>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</si>
  <si>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</si>
  <si>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</si>
  <si>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</si>
  <si>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</si>
  <si>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</si>
  <si>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</si>
  <si>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</si>
  <si>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</si>
  <si>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</si>
  <si>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</si>
  <si>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</si>
  <si>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</si>
  <si>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</si>
  <si>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</si>
  <si>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</si>
  <si>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</si>
  <si>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</si>
  <si>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</si>
  <si>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</si>
  <si>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</si>
  <si>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</si>
  <si>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</si>
  <si>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</si>
  <si>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</si>
  <si>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</si>
  <si>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</si>
  <si>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</si>
  <si>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</si>
  <si>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</si>
  <si>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</si>
  <si>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</si>
  <si>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</si>
  <si>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</si>
  <si>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</si>
  <si>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</si>
  <si>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</si>
  <si>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</si>
  <si>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</si>
  <si>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</si>
  <si>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</si>
  <si>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</si>
  <si>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</si>
  <si>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</si>
  <si>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</si>
  <si>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</si>
  <si>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</si>
  <si>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</si>
  <si>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</si>
  <si>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</si>
  <si>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</si>
  <si>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</si>
  <si>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</si>
  <si>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</si>
  <si>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</si>
  <si>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</si>
  <si>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</si>
  <si>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</si>
  <si>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</si>
  <si>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</si>
  <si>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</si>
  <si>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</si>
  <si>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</si>
  <si>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</si>
  <si>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</si>
  <si>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</si>
  <si>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</si>
  <si>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</si>
  <si>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</si>
  <si>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</si>
  <si>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</si>
  <si>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</si>
  <si>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</si>
  <si>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</si>
  <si>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</si>
  <si>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</si>
  <si>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</si>
  <si>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</si>
  <si>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</si>
  <si>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</si>
  <si>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</si>
  <si>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</si>
  <si>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</si>
  <si>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</si>
  <si>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</si>
  <si>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</si>
  <si>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</si>
  <si>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</si>
  <si>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</si>
  <si>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</si>
  <si>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</si>
  <si>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</si>
  <si>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</si>
  <si>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</si>
  <si>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</si>
  <si>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</si>
  <si>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</si>
  <si>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</si>
  <si>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</si>
  <si>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</si>
  <si>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</si>
  <si>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</si>
  <si>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</si>
  <si>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</si>
  <si>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</si>
  <si>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</si>
  <si>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</si>
  <si>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</si>
  <si>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</si>
  <si>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</si>
  <si>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</si>
  <si>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</si>
  <si>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</si>
  <si>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</si>
  <si>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</si>
  <si>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</si>
  <si>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</si>
  <si>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</si>
  <si>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</si>
  <si>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</si>
  <si>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</si>
  <si>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</si>
  <si>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</si>
  <si>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</si>
  <si>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</si>
  <si>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</si>
  <si>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</si>
  <si>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</si>
  <si>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</si>
  <si>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</si>
  <si>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</si>
  <si>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</si>
  <si>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</si>
  <si>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</si>
  <si>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</si>
  <si>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</si>
  <si>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</si>
  <si>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</si>
  <si>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</si>
  <si>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</si>
  <si>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</si>
  <si>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</si>
  <si>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</si>
  <si>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</si>
  <si>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</si>
  <si>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</si>
  <si>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</si>
  <si>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</si>
  <si>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</si>
  <si>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</si>
  <si>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</si>
  <si>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</si>
  <si>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</si>
  <si>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</si>
  <si>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</si>
  <si>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</si>
  <si>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</si>
  <si>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</si>
  <si>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</si>
  <si>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</si>
  <si>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</si>
  <si>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</si>
  <si>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</si>
  <si>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</si>
  <si>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</si>
  <si>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</si>
  <si>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</si>
  <si>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</si>
  <si>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</si>
  <si>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</si>
  <si>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</si>
  <si>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</si>
  <si>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</si>
  <si>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</si>
  <si>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</si>
  <si>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</si>
  <si>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</si>
  <si>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</si>
  <si>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</si>
  <si>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</si>
  <si>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</si>
  <si>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</si>
  <si>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</si>
  <si>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</si>
  <si>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</si>
  <si>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</si>
  <si>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</si>
  <si>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</si>
  <si>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</si>
  <si>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</si>
  <si>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</si>
  <si>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</si>
  <si>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</si>
  <si>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</si>
  <si>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</si>
  <si>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</si>
  <si>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</si>
  <si>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</si>
  <si>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</si>
  <si>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</si>
  <si>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</si>
  <si>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</si>
  <si>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</si>
  <si>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</si>
  <si>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</si>
  <si>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</si>
  <si>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</si>
  <si>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</si>
  <si>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</si>
  <si>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</si>
  <si>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</si>
  <si>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</si>
  <si>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</si>
  <si>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</si>
  <si>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</si>
  <si>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</si>
  <si>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</si>
  <si>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</si>
  <si>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</si>
  <si>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</si>
  <si>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</si>
  <si>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</si>
  <si>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</si>
  <si>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</si>
  <si>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</si>
  <si>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</si>
  <si>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</si>
  <si>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</si>
  <si>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</si>
  <si>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</si>
  <si>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</si>
  <si>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</si>
  <si>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</si>
  <si>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</si>
  <si>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</si>
  <si>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</si>
  <si>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</si>
  <si>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</si>
  <si>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</si>
  <si>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</si>
  <si>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</si>
  <si>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</si>
  <si>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</si>
  <si>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</si>
  <si>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</si>
  <si>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</si>
  <si>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</si>
  <si>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</si>
  <si>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</si>
  <si>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</si>
  <si>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</si>
  <si>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</si>
  <si>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</si>
  <si>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</si>
  <si>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</si>
  <si>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</si>
  <si>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</si>
  <si>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</si>
  <si>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</si>
  <si>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</si>
  <si>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</si>
  <si>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</si>
  <si>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</si>
  <si>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</si>
  <si>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</si>
  <si>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</si>
  <si>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</si>
  <si>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</si>
  <si>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</si>
  <si>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</si>
  <si>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</si>
  <si>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</si>
  <si>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</si>
  <si>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</si>
  <si>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</si>
  <si>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</si>
  <si>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</si>
  <si>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</si>
  <si>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</si>
  <si>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</si>
  <si>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</si>
  <si>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</si>
  <si>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</si>
  <si>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</si>
  <si>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</si>
  <si>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</si>
  <si>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</si>
  <si>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</si>
  <si>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</si>
  <si>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</si>
  <si>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</si>
  <si>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</si>
  <si>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</si>
  <si>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</si>
  <si>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</si>
  <si>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</si>
  <si>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</si>
  <si>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</si>
  <si>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</si>
  <si>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</si>
  <si>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</si>
  <si>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</si>
  <si>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</si>
  <si>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</si>
  <si>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</si>
  <si>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</si>
  <si>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</si>
  <si>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</si>
  <si>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</si>
  <si>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</si>
  <si>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</si>
  <si>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</si>
  <si>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</si>
  <si>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</si>
  <si>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</si>
  <si>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</si>
  <si>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</si>
  <si>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</si>
  <si>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</si>
  <si>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</si>
  <si>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</si>
  <si>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</si>
  <si>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</si>
  <si>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</si>
  <si>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</si>
  <si>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</si>
  <si>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</si>
  <si>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</si>
  <si>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</si>
  <si>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</si>
  <si>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</si>
  <si>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</si>
  <si>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</si>
  <si>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</si>
  <si>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</si>
  <si>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</si>
  <si>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</si>
  <si>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</si>
  <si>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</si>
  <si>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</si>
  <si>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</si>
  <si>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</si>
  <si>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</si>
  <si>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</si>
  <si>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</si>
  <si>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</si>
  <si>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</si>
  <si>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</si>
  <si>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</si>
  <si>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</si>
  <si>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</si>
  <si>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</si>
  <si>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</si>
  <si>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</si>
  <si>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</si>
  <si>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</si>
  <si>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</si>
  <si>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</si>
  <si>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</si>
  <si>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</si>
  <si>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</si>
  <si>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</si>
  <si>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</si>
  <si>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</si>
  <si>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</si>
  <si>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</si>
  <si>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</si>
  <si>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</si>
  <si>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</si>
  <si>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</si>
  <si>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</si>
  <si>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</si>
  <si>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</si>
  <si>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</si>
  <si>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</si>
  <si>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</si>
  <si>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</si>
  <si>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</si>
  <si>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</si>
  <si>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</si>
  <si>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</si>
  <si>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</si>
  <si>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</si>
  <si>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</si>
  <si>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</si>
  <si>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</si>
  <si>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</si>
  <si>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</si>
  <si>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</si>
  <si>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</si>
  <si>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</si>
  <si>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</si>
  <si>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</si>
  <si>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</si>
  <si>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</si>
  <si>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</si>
  <si>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</si>
  <si>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</si>
  <si>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</si>
  <si>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</si>
  <si>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</si>
  <si>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</si>
  <si>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</si>
  <si>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</si>
  <si>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</si>
  <si>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</si>
  <si>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</si>
  <si>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</si>
  <si>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</si>
  <si>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</si>
  <si>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</si>
  <si>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</si>
  <si>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</si>
  <si>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</si>
  <si>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</si>
  <si>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</si>
  <si>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</si>
  <si>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</si>
  <si>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</si>
  <si>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</si>
  <si>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</si>
  <si>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</si>
  <si>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</si>
  <si>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</si>
  <si>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</si>
  <si>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</si>
  <si>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</si>
  <si>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</si>
  <si>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</si>
  <si>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</si>
  <si>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</si>
  <si>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</si>
  <si>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</si>
  <si>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</si>
  <si>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</si>
  <si>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</si>
  <si>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</si>
  <si>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</si>
  <si>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</si>
  <si>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</si>
  <si>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</si>
  <si>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</si>
  <si>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</si>
  <si>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</si>
  <si>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</si>
  <si>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</si>
  <si>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</si>
  <si>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</si>
  <si>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</si>
  <si>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</si>
  <si>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</si>
  <si>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</si>
  <si>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</si>
  <si>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</si>
  <si>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</si>
  <si>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</si>
  <si>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</si>
  <si>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</si>
  <si>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</si>
  <si>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</si>
  <si>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</si>
  <si>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</si>
  <si>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</si>
  <si>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</si>
  <si>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</si>
  <si>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</si>
  <si>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</si>
  <si>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</si>
  <si>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</si>
  <si>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</si>
  <si>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</si>
  <si>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</si>
  <si>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</si>
  <si>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</si>
  <si>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</si>
  <si>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</si>
  <si>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</si>
  <si>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</si>
  <si>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</si>
  <si>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</si>
  <si>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</si>
  <si>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</si>
  <si>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</si>
  <si>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</si>
  <si>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</si>
  <si>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</si>
  <si>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</si>
  <si>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</si>
  <si>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</si>
  <si>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</si>
  <si>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</si>
  <si>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</si>
  <si>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</si>
  <si>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</si>
  <si>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</si>
  <si>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</si>
  <si>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</si>
  <si>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</si>
  <si>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</si>
  <si>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</si>
  <si>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</si>
  <si>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</si>
  <si>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</si>
  <si>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</si>
  <si>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</si>
  <si>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</si>
  <si>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</si>
  <si>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</si>
  <si>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</si>
  <si>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</si>
  <si>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</si>
  <si>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</si>
  <si>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</si>
  <si>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</si>
  <si>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</si>
  <si>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</si>
  <si>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</si>
  <si>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</si>
  <si>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</si>
  <si>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</si>
  <si>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</si>
  <si>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</si>
  <si>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</si>
  <si>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</si>
  <si>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</si>
  <si>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</si>
  <si>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</si>
  <si>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</si>
  <si>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</si>
  <si>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</si>
  <si>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</si>
  <si>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</si>
  <si>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</si>
  <si>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</si>
  <si>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</si>
  <si>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</si>
  <si>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</si>
  <si>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</si>
  <si>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</si>
  <si>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</si>
  <si>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</si>
  <si>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</si>
  <si>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</si>
  <si>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</si>
  <si>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</si>
  <si>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</si>
  <si>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</si>
  <si>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</si>
  <si>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</si>
  <si>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</si>
  <si>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</si>
  <si>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</si>
  <si>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</si>
  <si>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</si>
  <si>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</si>
  <si>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</si>
  <si>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</si>
  <si>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</si>
  <si>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</si>
  <si>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</si>
  <si>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</si>
  <si>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</si>
  <si>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</si>
  <si>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</si>
  <si>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</si>
  <si>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</si>
  <si>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</si>
  <si>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</si>
  <si>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</si>
  <si>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</si>
  <si>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</si>
  <si>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</si>
  <si>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</si>
  <si>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</si>
  <si>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</si>
  <si>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</si>
  <si>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</si>
  <si>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</si>
  <si>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</si>
  <si>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</si>
  <si>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</si>
  <si>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</si>
  <si>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</si>
  <si>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</si>
  <si>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</si>
  <si>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</si>
  <si>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</si>
  <si>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</si>
  <si>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</si>
  <si>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</si>
  <si>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</si>
  <si>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</si>
  <si>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</si>
  <si>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</si>
  <si>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</si>
  <si>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</si>
  <si>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</si>
  <si>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</si>
  <si>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</si>
  <si>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</si>
  <si>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</si>
  <si>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</si>
  <si>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</si>
  <si>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</si>
  <si>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</si>
  <si>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</si>
  <si>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</si>
  <si>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</si>
  <si>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</si>
  <si>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</si>
  <si>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</si>
  <si>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</si>
  <si>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</si>
  <si>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</si>
  <si>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</si>
  <si>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</si>
  <si>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</si>
  <si>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</si>
  <si>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</si>
  <si>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</si>
  <si>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</si>
  <si>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</si>
  <si>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</si>
  <si>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</si>
  <si>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</si>
  <si>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</si>
  <si>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</si>
  <si>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</si>
  <si>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</si>
  <si>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</si>
  <si>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</si>
  <si>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</si>
  <si>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</si>
  <si>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</si>
  <si>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</si>
  <si>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</si>
  <si>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</si>
  <si>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</si>
  <si>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</si>
  <si>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</si>
  <si>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</si>
  <si>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</si>
  <si>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</si>
  <si>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</si>
  <si>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</si>
  <si>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</si>
  <si>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</si>
  <si>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</si>
  <si>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</si>
  <si>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</si>
  <si>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</si>
  <si>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</si>
  <si>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</si>
  <si>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</si>
  <si>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</si>
  <si>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</si>
  <si>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</si>
  <si>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</si>
  <si>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</si>
  <si>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</si>
  <si>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</si>
  <si>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</si>
  <si>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</si>
  <si>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</si>
  <si>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</si>
  <si>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</si>
  <si>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</si>
  <si>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</si>
  <si>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</si>
  <si>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</si>
  <si>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</si>
  <si>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</si>
  <si>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</si>
  <si>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</si>
  <si>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</si>
  <si>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</si>
  <si>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</si>
  <si>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</si>
  <si>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</si>
  <si>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</si>
  <si>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</si>
  <si>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</si>
  <si>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</si>
  <si>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</si>
  <si>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</si>
  <si>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</si>
  <si>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</si>
  <si>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</si>
  <si>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</si>
  <si>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</si>
  <si>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</si>
  <si>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</si>
  <si>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</si>
  <si>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</si>
  <si>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</si>
  <si>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</si>
  <si>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</si>
  <si>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</si>
  <si>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</si>
  <si>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</si>
  <si>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</si>
  <si>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</si>
  <si>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</si>
  <si>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</si>
  <si>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</si>
  <si>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</si>
  <si>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</si>
  <si>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</si>
  <si>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</si>
  <si>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</si>
  <si>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</si>
  <si>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</si>
  <si>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</si>
  <si>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</si>
  <si>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</si>
  <si>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</si>
  <si>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</si>
  <si>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</si>
  <si>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</si>
  <si>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</si>
  <si>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</si>
  <si>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</si>
  <si>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</si>
  <si>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</si>
  <si>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</si>
  <si>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</si>
  <si>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</si>
  <si>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</si>
  <si>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</si>
  <si>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</si>
  <si>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</si>
  <si>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</si>
  <si>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</si>
  <si>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</si>
  <si>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</si>
  <si>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</si>
  <si>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</si>
  <si>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</si>
  <si>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</si>
  <si>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</si>
  <si>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</si>
  <si>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</si>
  <si>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</si>
  <si>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</si>
  <si>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</si>
  <si>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</si>
  <si>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</si>
  <si>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</si>
  <si>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</si>
  <si>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</si>
  <si>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</si>
  <si>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</si>
  <si>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</si>
  <si>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</si>
  <si>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</si>
  <si>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</si>
  <si>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</si>
  <si>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</si>
  <si>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</si>
  <si>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</si>
  <si>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</si>
  <si>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</si>
  <si>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</si>
  <si>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</si>
  <si>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</si>
  <si>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</si>
  <si>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</si>
  <si>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</si>
  <si>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</si>
  <si>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</si>
  <si>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</si>
  <si>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</si>
  <si>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</si>
  <si>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</si>
  <si>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</si>
  <si>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</si>
  <si>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</si>
  <si>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</si>
  <si>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</si>
  <si>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</si>
  <si>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</si>
  <si>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</si>
  <si>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</si>
  <si>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</si>
  <si>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</si>
  <si>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</si>
  <si>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</si>
  <si>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</si>
  <si>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</si>
  <si>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</si>
  <si>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</si>
  <si>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</si>
  <si>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</si>
  <si>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</si>
  <si>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</si>
  <si>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</si>
  <si>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</si>
  <si>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</si>
  <si>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</si>
  <si>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</si>
  <si>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</si>
  <si>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</si>
  <si>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</si>
  <si>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</si>
  <si>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</si>
  <si>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</si>
  <si>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</si>
  <si>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</si>
  <si>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</si>
  <si>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</si>
  <si>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</si>
  <si>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</si>
  <si>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</si>
  <si>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</si>
  <si>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</si>
  <si>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</si>
  <si>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</si>
  <si>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</si>
  <si>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</si>
  <si>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</si>
  <si>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</si>
  <si>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</si>
  <si>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</si>
  <si>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</si>
  <si>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</si>
  <si>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</si>
  <si>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</si>
  <si>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</si>
  <si>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</si>
  <si>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</si>
  <si>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</si>
  <si>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</si>
  <si>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</si>
  <si>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</si>
  <si>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</si>
  <si>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</si>
  <si>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</si>
  <si>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</si>
  <si>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</si>
  <si>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</si>
  <si>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</si>
  <si>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</si>
  <si>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</si>
  <si>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</si>
  <si>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</si>
  <si>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</si>
  <si>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</si>
  <si>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</si>
  <si>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</si>
  <si>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</si>
  <si>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</si>
  <si>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</si>
  <si>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</si>
  <si>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</si>
  <si>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</si>
  <si>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</si>
  <si>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</si>
  <si>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</si>
  <si>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</si>
  <si>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</si>
  <si>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</si>
  <si>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</si>
  <si>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</si>
  <si>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</si>
  <si>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</si>
  <si>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</si>
  <si>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</si>
  <si>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</si>
  <si>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</si>
  <si>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</si>
  <si>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</si>
  <si>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</si>
  <si>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</si>
  <si>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</si>
  <si>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</si>
  <si>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</si>
  <si>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</si>
  <si>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</si>
  <si>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</si>
  <si>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</si>
  <si>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</si>
  <si>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</si>
  <si>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</si>
  <si>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</si>
  <si>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</si>
  <si>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</si>
  <si>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</si>
  <si>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</si>
  <si>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</si>
  <si>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</si>
  <si>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</si>
  <si>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</si>
  <si>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</si>
  <si>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</si>
  <si>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</si>
  <si>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</si>
  <si>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</si>
  <si>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</si>
  <si>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</si>
  <si>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</si>
  <si>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</si>
  <si>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</si>
  <si>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</si>
  <si>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</si>
  <si>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</si>
  <si>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</si>
  <si>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</si>
  <si>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</si>
  <si>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</si>
  <si>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</si>
  <si>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</si>
  <si>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</si>
  <si>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</si>
  <si>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</si>
  <si>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</si>
  <si>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</si>
  <si>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</si>
  <si>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</si>
  <si>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</si>
  <si>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</si>
  <si>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</si>
  <si>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</si>
  <si>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</si>
  <si>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</si>
  <si>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</si>
  <si>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</si>
  <si>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</si>
  <si>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</si>
  <si>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</si>
  <si>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</si>
  <si>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</si>
  <si>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</si>
  <si>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</si>
  <si>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</si>
  <si>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</si>
  <si>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</si>
  <si>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</si>
  <si>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</si>
  <si>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</si>
  <si>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</si>
  <si>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</si>
  <si>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</si>
  <si>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</si>
  <si>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</si>
  <si>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</si>
  <si>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</si>
  <si>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</si>
  <si>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</si>
  <si>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</si>
  <si>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</si>
  <si>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</si>
  <si>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</si>
  <si>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</si>
  <si>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</si>
  <si>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</si>
  <si>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</si>
  <si>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</si>
  <si>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</si>
  <si>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</si>
  <si>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</si>
  <si>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</si>
  <si>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</si>
  <si>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</si>
  <si>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</si>
  <si>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</si>
  <si>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</si>
  <si>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</si>
  <si>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</si>
  <si>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</si>
  <si>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</si>
  <si>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</si>
  <si>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</si>
  <si>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</si>
  <si>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</si>
  <si>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</si>
  <si>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</si>
  <si>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</si>
  <si>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</si>
  <si>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</si>
  <si>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</si>
  <si>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</si>
  <si>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</si>
  <si>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</si>
  <si>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</si>
  <si>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</si>
  <si>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</si>
  <si>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</si>
  <si>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</si>
  <si>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</si>
  <si>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</si>
  <si>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</si>
  <si>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</si>
  <si>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</si>
  <si>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</si>
  <si>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</si>
  <si>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</si>
  <si>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</si>
  <si>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</si>
  <si>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</si>
  <si>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</si>
  <si>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</si>
  <si>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</si>
  <si>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</si>
  <si>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</si>
  <si>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</si>
  <si>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</si>
  <si>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</si>
  <si>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</si>
  <si>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</si>
  <si>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</si>
  <si>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</si>
  <si>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</si>
  <si>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</si>
  <si>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</si>
  <si>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</si>
  <si>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</si>
  <si>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</si>
  <si>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</si>
  <si>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</si>
  <si>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</si>
  <si>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</si>
  <si>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</si>
  <si>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</si>
  <si>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</si>
  <si>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</si>
  <si>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</si>
  <si>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</si>
  <si>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</si>
  <si>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</si>
  <si>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</si>
  <si>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</si>
  <si>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</si>
  <si>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</si>
  <si>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</si>
  <si>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</si>
  <si>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</si>
  <si>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</si>
  <si>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</si>
  <si>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</si>
  <si>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</si>
  <si>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</si>
  <si>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</si>
  <si>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</si>
  <si>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</si>
  <si>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</si>
  <si>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</si>
  <si>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</si>
  <si>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</si>
  <si>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</si>
  <si>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</si>
  <si>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</si>
  <si>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</si>
  <si>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</si>
  <si>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</si>
  <si>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</si>
  <si>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</si>
  <si>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</si>
  <si>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</si>
  <si>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</si>
  <si>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</si>
  <si>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</si>
  <si>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</si>
  <si>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</si>
  <si>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</si>
  <si>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</si>
  <si>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</si>
  <si>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</si>
  <si>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</si>
  <si>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</si>
  <si>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</si>
  <si>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</si>
  <si>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</si>
  <si>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</si>
  <si>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</si>
  <si>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</si>
  <si>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</si>
  <si>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</si>
  <si>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</si>
  <si>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</si>
  <si>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</si>
  <si>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</si>
  <si>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</si>
  <si>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</si>
  <si>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</si>
  <si>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</si>
  <si>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</si>
  <si>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</si>
  <si>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</si>
  <si>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</si>
  <si>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</si>
  <si>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</si>
  <si>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</si>
  <si>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</si>
  <si>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</si>
  <si>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</si>
  <si>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</si>
  <si>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</si>
  <si>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</si>
  <si>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</si>
  <si>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</si>
  <si>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</si>
  <si>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</si>
  <si>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</si>
  <si>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</si>
  <si>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</si>
  <si>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</si>
  <si>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</si>
  <si>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</si>
  <si>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</si>
  <si>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</si>
  <si>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</si>
  <si>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</si>
  <si>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</si>
  <si>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</si>
  <si>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</si>
  <si>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</si>
  <si>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</si>
  <si>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</si>
  <si>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</si>
  <si>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</si>
  <si>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</si>
  <si>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</si>
  <si>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</si>
  <si>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</si>
  <si>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</si>
  <si>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</si>
  <si>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</si>
  <si>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</si>
  <si>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</si>
  <si>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</si>
  <si>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</si>
  <si>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</si>
  <si>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</si>
  <si>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</si>
  <si>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</si>
  <si>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</si>
  <si>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</si>
  <si>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</si>
  <si>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</si>
  <si>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</si>
  <si>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</si>
  <si>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</si>
  <si>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</si>
  <si>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</si>
  <si>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</si>
  <si>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</si>
  <si>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</si>
  <si>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</si>
  <si>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</si>
  <si>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</si>
  <si>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</si>
  <si>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</si>
  <si>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</si>
  <si>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</si>
  <si>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</si>
  <si>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</si>
  <si>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</si>
  <si>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</si>
  <si>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</si>
  <si>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</si>
  <si>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</si>
  <si>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</si>
  <si>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</si>
  <si>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</si>
  <si>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</si>
  <si>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</si>
  <si>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</si>
  <si>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</si>
  <si>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</si>
  <si>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</si>
  <si>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</si>
  <si>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</si>
  <si>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</si>
  <si>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</si>
  <si>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</si>
  <si>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</si>
  <si>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</si>
  <si>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</si>
  <si>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</si>
  <si>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</si>
  <si>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</si>
  <si>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</si>
  <si>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</si>
  <si>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</si>
  <si>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</si>
  <si>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</si>
  <si>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</si>
  <si>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</si>
  <si>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</si>
  <si>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</si>
  <si>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</si>
  <si>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</si>
  <si>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</si>
  <si>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</si>
  <si>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</si>
  <si>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</si>
  <si>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</si>
  <si>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</si>
  <si>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</si>
  <si>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</si>
  <si>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</si>
  <si>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</si>
  <si>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</si>
  <si>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</si>
  <si>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</si>
  <si>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</si>
  <si>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</si>
  <si>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</si>
  <si>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</si>
  <si>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</si>
  <si>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</si>
  <si>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</si>
  <si>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</si>
  <si>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</si>
  <si>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</si>
  <si>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</si>
  <si>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</si>
  <si>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</si>
  <si>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</si>
  <si>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</si>
  <si>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</si>
  <si>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</si>
  <si>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</si>
  <si>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</si>
  <si>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</si>
  <si>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</si>
  <si>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</si>
  <si>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</si>
  <si>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</si>
  <si>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</si>
  <si>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</si>
  <si>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</si>
  <si>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</si>
  <si>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</si>
  <si>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</si>
  <si>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</si>
  <si>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</si>
  <si>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</si>
  <si>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</si>
  <si>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</si>
  <si>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</si>
  <si>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</si>
  <si>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</si>
  <si>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</si>
  <si>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</si>
  <si>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</si>
  <si>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</si>
  <si>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</si>
  <si>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</si>
  <si>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</si>
  <si>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</si>
  <si>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</si>
  <si>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</si>
  <si>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</si>
  <si>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</si>
  <si>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</si>
  <si>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</si>
  <si>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</si>
  <si>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</si>
  <si>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</si>
  <si>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</si>
  <si>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</si>
  <si>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</si>
  <si>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</si>
  <si>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</si>
  <si>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</si>
  <si>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</si>
  <si>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</si>
  <si>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</si>
  <si>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</si>
  <si>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</si>
  <si>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</si>
  <si>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</si>
  <si>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</si>
  <si>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</si>
  <si>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</si>
  <si>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</si>
  <si>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</si>
  <si>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</si>
  <si>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</si>
  <si>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</si>
  <si>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</si>
  <si>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</si>
  <si>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</si>
  <si>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</si>
  <si>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</si>
  <si>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</si>
  <si>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</si>
  <si>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</si>
  <si>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</si>
  <si>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</si>
  <si>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</si>
  <si>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</si>
  <si>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</si>
  <si>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</si>
  <si>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</si>
  <si>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</si>
  <si>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</si>
  <si>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</si>
  <si>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</si>
  <si>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</si>
  <si>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</si>
  <si>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</si>
  <si>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</si>
  <si>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</si>
  <si>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</si>
  <si>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</si>
  <si>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</si>
  <si>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</si>
  <si>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</si>
  <si>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</si>
  <si>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</si>
  <si>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</si>
  <si>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</si>
  <si>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</si>
  <si>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</si>
  <si>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</si>
  <si>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</si>
  <si>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</si>
  <si>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</si>
  <si>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</si>
  <si>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</si>
  <si>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</si>
  <si>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</si>
  <si>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</si>
  <si>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</si>
  <si>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</si>
  <si>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</si>
  <si>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</si>
  <si>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</si>
  <si>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</si>
  <si>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</si>
  <si>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</si>
  <si>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</si>
  <si>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</si>
  <si>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</si>
  <si>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</si>
  <si>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</si>
  <si>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</si>
  <si>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</si>
  <si>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</si>
  <si>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</si>
  <si>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</si>
  <si>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</si>
  <si>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</si>
  <si>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</si>
  <si>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</si>
  <si>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</si>
  <si>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</si>
  <si>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</si>
  <si>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</si>
  <si>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</si>
  <si>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</si>
  <si>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</si>
  <si>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</si>
  <si>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</si>
  <si>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</si>
  <si>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</si>
  <si>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</si>
  <si>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</si>
  <si>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</si>
  <si>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</si>
  <si>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</si>
  <si>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</si>
  <si>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</si>
  <si>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</si>
  <si>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</si>
  <si>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</si>
  <si>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</si>
  <si>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</si>
  <si>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</si>
  <si>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</si>
  <si>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</si>
  <si>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</si>
  <si>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</si>
  <si>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</si>
  <si>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</si>
  <si>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</si>
  <si>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</si>
  <si>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</si>
  <si>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</si>
  <si>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</si>
  <si>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</si>
  <si>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</si>
  <si>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</si>
  <si>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</si>
  <si>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</si>
  <si>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</si>
  <si>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</si>
  <si>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</si>
  <si>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</si>
  <si>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</si>
  <si>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</si>
  <si>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</si>
  <si>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</si>
  <si>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</si>
  <si>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</si>
  <si>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</si>
  <si>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</si>
  <si>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</si>
  <si>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</si>
  <si>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</si>
  <si>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</si>
  <si>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</si>
  <si>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</si>
  <si>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</si>
  <si>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</si>
  <si>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</si>
  <si>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</si>
  <si>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</si>
  <si>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</si>
  <si>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</si>
  <si>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</si>
  <si>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</si>
  <si>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</si>
  <si>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</si>
  <si>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</si>
  <si>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</si>
  <si>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</si>
  <si>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</si>
  <si>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</si>
  <si>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</si>
  <si>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</si>
  <si>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</si>
  <si>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</si>
  <si>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</si>
  <si>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</si>
  <si>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</si>
  <si>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</si>
  <si>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</si>
  <si>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</si>
  <si>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</si>
  <si>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</si>
  <si>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</si>
  <si>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</si>
  <si>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</si>
  <si>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</si>
  <si>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</si>
  <si>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</si>
  <si>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</si>
  <si>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</si>
  <si>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</si>
  <si>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</si>
  <si>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</si>
  <si>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</si>
  <si>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</si>
  <si>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</si>
  <si>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</si>
  <si>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</si>
  <si>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</si>
  <si>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</si>
  <si>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</si>
  <si>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</si>
  <si>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</si>
  <si>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</si>
  <si>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</si>
  <si>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</si>
  <si>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</si>
  <si>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</si>
  <si>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</si>
  <si>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</si>
  <si>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</si>
  <si>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</si>
  <si>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</si>
  <si>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</si>
  <si>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</si>
  <si>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</si>
  <si>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</si>
  <si>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</si>
  <si>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</si>
  <si>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</si>
  <si>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</si>
  <si>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</si>
  <si>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</si>
  <si>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</si>
  <si>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</si>
  <si>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</si>
  <si>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</si>
  <si>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</si>
  <si>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</si>
  <si>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</si>
  <si>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</si>
  <si>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</si>
  <si>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</si>
  <si>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</si>
  <si>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</si>
  <si>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</si>
  <si>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</si>
  <si>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</si>
  <si>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</si>
  <si>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</si>
  <si>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</si>
  <si>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</si>
  <si>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</si>
  <si>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</si>
  <si>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</si>
  <si>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</si>
  <si>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</si>
  <si>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</si>
  <si>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</si>
  <si>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</si>
  <si>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</si>
  <si>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</si>
  <si>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</si>
  <si>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</si>
  <si>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</si>
  <si>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</si>
  <si>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</si>
  <si>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</si>
  <si>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</si>
  <si>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</si>
  <si>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</si>
  <si>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</si>
  <si>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</si>
  <si>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</si>
  <si>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</si>
  <si>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</si>
  <si>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</si>
  <si>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</si>
  <si>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</si>
  <si>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</si>
  <si>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</si>
  <si>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</si>
  <si>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</si>
  <si>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</si>
  <si>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</si>
  <si>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</si>
  <si>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</si>
  <si>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</si>
  <si>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</si>
  <si>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</si>
  <si>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</si>
  <si>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</si>
  <si>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</si>
  <si>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</si>
  <si>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</si>
  <si>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</si>
  <si>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</si>
  <si>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</si>
  <si>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</si>
  <si>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</si>
  <si>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</si>
  <si>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</si>
  <si>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</si>
  <si>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</si>
  <si>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</si>
  <si>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</si>
  <si>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</si>
  <si>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</si>
  <si>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</si>
  <si>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</si>
  <si>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</si>
  <si>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</si>
  <si>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</si>
  <si>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</si>
  <si>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</si>
  <si>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</si>
  <si>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</si>
  <si>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</si>
  <si>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</si>
  <si>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</si>
  <si>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</si>
  <si>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</si>
  <si>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</si>
  <si>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</si>
  <si>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</si>
  <si>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</si>
  <si>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</si>
  <si>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</si>
  <si>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</si>
  <si>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</si>
  <si>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</si>
  <si>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</si>
  <si>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</si>
  <si>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</si>
  <si>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</si>
  <si>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</si>
  <si>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</si>
  <si>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</si>
  <si>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</si>
  <si>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</si>
  <si>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</si>
  <si>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</si>
  <si>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</si>
  <si>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</si>
  <si>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</si>
  <si>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</si>
  <si>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</si>
  <si>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</si>
  <si>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</si>
  <si>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</si>
  <si>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</si>
  <si>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</si>
  <si>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</si>
  <si>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</si>
  <si>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</si>
  <si>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</si>
  <si>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</si>
  <si>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</si>
  <si>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</si>
  <si>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</si>
  <si>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</si>
  <si>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</si>
  <si>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</si>
  <si>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</si>
  <si>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</si>
  <si>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</si>
  <si>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</si>
  <si>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</si>
  <si>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</si>
  <si>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</si>
  <si>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</si>
  <si>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</si>
  <si>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</si>
  <si>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</si>
  <si>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</si>
  <si>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</si>
  <si>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</si>
  <si>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</si>
  <si>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</si>
  <si>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</si>
  <si>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</si>
  <si>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</si>
  <si>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</si>
  <si>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</si>
  <si>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</si>
  <si>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</si>
  <si>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</si>
  <si>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</si>
  <si>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</si>
  <si>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</si>
  <si>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</si>
  <si>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</si>
  <si>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</si>
  <si>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</si>
  <si>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</si>
  <si>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</si>
  <si>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</si>
  <si>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</si>
  <si>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</si>
  <si>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</si>
  <si>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</si>
  <si>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</si>
  <si>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</si>
  <si>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</si>
  <si>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</si>
  <si>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</si>
  <si>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</si>
  <si>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</si>
  <si>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</si>
  <si>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</si>
  <si>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</si>
  <si>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</si>
  <si>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</si>
  <si>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</si>
  <si>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</si>
  <si>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</si>
  <si>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</si>
  <si>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</si>
  <si>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</si>
  <si>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</si>
  <si>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</si>
  <si>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</si>
  <si>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</si>
  <si>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</si>
  <si>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</si>
  <si>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</si>
  <si>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</si>
  <si>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</si>
  <si>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</si>
  <si>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</si>
  <si>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</si>
  <si>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</si>
  <si>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</si>
  <si>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</si>
  <si>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</si>
  <si>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</si>
  <si>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</si>
  <si>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</si>
  <si>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</si>
  <si>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</si>
  <si>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</si>
  <si>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</si>
  <si>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</si>
  <si>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</si>
  <si>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</si>
  <si>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</si>
  <si>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</si>
  <si>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</si>
  <si>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</si>
  <si>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</si>
  <si>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</si>
  <si>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</si>
  <si>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</si>
  <si>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</si>
  <si>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</si>
  <si>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</si>
  <si>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</si>
  <si>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</si>
  <si>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</si>
  <si>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</si>
  <si>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</si>
  <si>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</si>
  <si>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</si>
  <si>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</si>
  <si>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</si>
  <si>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</si>
  <si>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</si>
  <si>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</si>
  <si>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</si>
  <si>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</si>
  <si>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</si>
  <si>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</si>
  <si>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</si>
  <si>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</si>
  <si>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</si>
  <si>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</si>
  <si>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</si>
  <si>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</si>
  <si>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</si>
  <si>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</si>
  <si>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</si>
  <si>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</si>
  <si>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</si>
  <si>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</si>
  <si>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</si>
  <si>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</si>
  <si>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</si>
  <si>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</si>
  <si>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</si>
  <si>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</si>
  <si>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</si>
  <si>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</si>
  <si>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</si>
  <si>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</si>
  <si>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</si>
  <si>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</si>
  <si>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</si>
  <si>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</si>
  <si>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</si>
  <si>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</si>
  <si>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</si>
  <si>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</si>
  <si>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</si>
  <si>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</si>
  <si>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</si>
  <si>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</si>
  <si>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</si>
  <si>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</si>
  <si>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</si>
  <si>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</si>
  <si>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</si>
  <si>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</si>
  <si>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</si>
  <si>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</si>
  <si>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</si>
  <si>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</si>
  <si>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</si>
  <si>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</si>
  <si>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</si>
  <si>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</si>
  <si>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</si>
  <si>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</si>
  <si>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</si>
  <si>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</si>
  <si>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</si>
  <si>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</si>
  <si>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</si>
  <si>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</si>
  <si>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</si>
  <si>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</si>
  <si>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</si>
  <si>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</si>
  <si>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</si>
  <si>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</si>
  <si>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</si>
  <si>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</si>
  <si>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</si>
  <si>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</si>
  <si>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</si>
  <si>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</si>
  <si>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</si>
  <si>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</si>
  <si>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</si>
  <si>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</si>
  <si>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</si>
  <si>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</si>
  <si>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</si>
  <si>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</si>
  <si>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</si>
  <si>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</si>
  <si>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</si>
  <si>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</si>
  <si>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</si>
  <si>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</si>
  <si>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</si>
  <si>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</si>
  <si>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</si>
  <si>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</si>
  <si>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</si>
  <si>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</si>
  <si>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</si>
  <si>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</si>
  <si>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</si>
  <si>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</si>
  <si>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</si>
  <si>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</si>
  <si>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</si>
  <si>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</si>
  <si>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</si>
  <si>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</si>
  <si>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</si>
  <si>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</si>
  <si>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</si>
  <si>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</si>
  <si>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</si>
  <si>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</si>
  <si>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</si>
  <si>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</si>
  <si>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</si>
  <si>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</si>
  <si>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</si>
  <si>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</si>
  <si>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</si>
  <si>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</si>
  <si>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</si>
  <si>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</si>
  <si>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</si>
  <si>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</si>
  <si>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</si>
  <si>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</si>
  <si>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</si>
  <si>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</si>
  <si>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</si>
  <si>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</si>
  <si>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</si>
  <si>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</si>
  <si>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</si>
  <si>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</si>
  <si>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</si>
  <si>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</si>
  <si>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</si>
  <si>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</si>
  <si>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</si>
  <si>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</si>
  <si>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</si>
  <si>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</si>
  <si>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</si>
  <si>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</si>
  <si>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</si>
  <si>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</si>
  <si>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</si>
  <si>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</si>
  <si>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</si>
  <si>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</si>
  <si>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</si>
  <si>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</si>
  <si>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</si>
  <si>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</si>
  <si>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</si>
  <si>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</si>
  <si>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</si>
  <si>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</si>
  <si>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</si>
  <si>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</si>
  <si>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</si>
  <si>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</si>
  <si>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</si>
  <si>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</si>
  <si>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</si>
  <si>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</si>
  <si>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</si>
  <si>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</si>
  <si>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</si>
  <si>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</si>
  <si>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</si>
  <si>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</si>
  <si>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</si>
  <si>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</si>
  <si>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</si>
  <si>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</si>
  <si>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</si>
  <si>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</si>
  <si>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</si>
  <si>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</si>
  <si>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</si>
  <si>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</si>
  <si>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</si>
  <si>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</si>
  <si>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</si>
  <si>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</si>
  <si>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</si>
  <si>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</si>
  <si>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</si>
  <si>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</si>
  <si>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</si>
  <si>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</si>
  <si>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</si>
  <si>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</si>
  <si>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</si>
  <si>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</si>
  <si>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</si>
  <si>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</si>
  <si>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</si>
  <si>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</si>
  <si>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</si>
  <si>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</si>
  <si>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</si>
  <si>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</si>
  <si>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</si>
  <si>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</si>
  <si>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</si>
  <si>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</si>
  <si>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</si>
  <si>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</si>
  <si>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</si>
  <si>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</si>
  <si>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</si>
  <si>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</si>
  <si>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</si>
  <si>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</si>
  <si>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</si>
  <si>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</si>
  <si>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</si>
  <si>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</si>
  <si>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</si>
  <si>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</si>
  <si>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</si>
  <si>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</si>
  <si>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</si>
  <si>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</si>
  <si>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</si>
  <si>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</si>
  <si>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</si>
  <si>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</si>
  <si>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</si>
  <si>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</si>
  <si>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</si>
  <si>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</si>
  <si>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</si>
  <si>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</si>
  <si>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</si>
  <si>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</si>
  <si>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</si>
  <si>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</si>
  <si>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</si>
  <si>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</si>
  <si>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</si>
  <si>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</si>
  <si>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</si>
  <si>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</si>
  <si>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</si>
  <si>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</si>
  <si>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</si>
  <si>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</si>
  <si>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</si>
  <si>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</si>
  <si>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</si>
  <si>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</si>
  <si>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</si>
  <si>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</si>
  <si>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</si>
  <si>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</si>
  <si>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</si>
  <si>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</si>
  <si>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</si>
  <si>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</si>
  <si>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</si>
  <si>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</si>
  <si>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</si>
  <si>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</si>
  <si>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</si>
  <si>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</si>
  <si>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</si>
  <si>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</si>
  <si>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</si>
  <si>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</si>
  <si>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</si>
  <si>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</si>
  <si>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</si>
  <si>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</si>
  <si>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</si>
  <si>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</si>
  <si>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</si>
  <si>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</si>
  <si>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</si>
  <si>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</si>
  <si>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</si>
  <si>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</si>
  <si>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</si>
  <si>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</si>
  <si>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</si>
  <si>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</si>
  <si>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</si>
  <si>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</si>
  <si>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</si>
  <si>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</si>
  <si>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</si>
  <si>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</si>
  <si>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</si>
  <si>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</si>
  <si>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</si>
  <si>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</si>
  <si>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</si>
  <si>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</si>
  <si>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</si>
  <si>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</si>
  <si>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</si>
  <si>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</si>
  <si>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</si>
  <si>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</si>
  <si>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</si>
  <si>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</si>
  <si>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</si>
  <si>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</si>
  <si>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</si>
  <si>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</si>
  <si>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</si>
  <si>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</si>
  <si>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</si>
  <si>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</si>
  <si>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</si>
  <si>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</si>
  <si>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</si>
  <si>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</si>
  <si>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</si>
  <si>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</si>
  <si>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</si>
  <si>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</si>
  <si>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</si>
  <si>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</si>
  <si>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</si>
  <si>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</si>
  <si>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</si>
  <si>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</si>
  <si>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</si>
  <si>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</si>
  <si>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</si>
  <si>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</si>
  <si>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</si>
  <si>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</si>
  <si>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</si>
  <si>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</si>
  <si>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</si>
  <si>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</si>
  <si>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</si>
  <si>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</si>
  <si>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</si>
  <si>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</si>
  <si>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</si>
  <si>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</si>
  <si>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</si>
  <si>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</si>
  <si>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</si>
  <si>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</si>
  <si>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</si>
  <si>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</si>
  <si>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</si>
  <si>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</si>
  <si>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</si>
  <si>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</si>
  <si>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</si>
  <si>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</si>
  <si>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</si>
  <si>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</si>
  <si>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</si>
  <si>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</si>
  <si>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</si>
  <si>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</si>
  <si>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</si>
  <si>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</si>
  <si>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</si>
  <si>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</si>
  <si>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</si>
  <si>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</si>
  <si>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</si>
  <si>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</si>
  <si>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</si>
  <si>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</si>
  <si>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</si>
  <si>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</si>
  <si>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</si>
  <si>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</si>
  <si>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</si>
  <si>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</si>
  <si>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</si>
  <si>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</si>
  <si>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</si>
  <si>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</si>
  <si>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</si>
  <si>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</si>
  <si>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</si>
  <si>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</si>
  <si>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</si>
  <si>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</si>
  <si>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</si>
  <si>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</si>
  <si>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</si>
  <si>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</si>
  <si>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</si>
  <si>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</si>
  <si>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</si>
  <si>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</si>
  <si>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</si>
  <si>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</si>
  <si>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</si>
  <si>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</si>
  <si>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</si>
  <si>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</si>
  <si>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</si>
  <si>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</si>
  <si>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</si>
  <si>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</si>
  <si>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</si>
  <si>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</si>
  <si>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</si>
  <si>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</si>
  <si>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</si>
  <si>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</si>
  <si>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</si>
  <si>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</si>
  <si>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</si>
  <si>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</si>
  <si>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</si>
  <si>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</si>
  <si>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</si>
  <si>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</si>
  <si>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</si>
  <si>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</si>
  <si>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</si>
  <si>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</si>
  <si>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</si>
  <si>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</si>
  <si>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</si>
  <si>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</si>
  <si>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</si>
  <si>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</si>
  <si>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</si>
  <si>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</si>
  <si>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</si>
  <si>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</si>
  <si>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</si>
  <si>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</si>
  <si>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</si>
  <si>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</si>
  <si>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</si>
  <si>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</si>
  <si>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</si>
  <si>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</si>
  <si>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</si>
  <si>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</si>
  <si>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</si>
  <si>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</si>
  <si>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</si>
  <si>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</si>
  <si>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</si>
  <si>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</si>
  <si>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</si>
  <si>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</si>
  <si>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</si>
  <si>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</si>
  <si>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</si>
  <si>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</si>
  <si>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</si>
  <si>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</si>
  <si>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</si>
  <si>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</si>
  <si>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</si>
  <si>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</si>
  <si>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</si>
  <si>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</si>
  <si>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</si>
  <si>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</si>
  <si>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</si>
  <si>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</si>
  <si>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</si>
  <si>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</si>
  <si>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</si>
  <si>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</si>
  <si>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</si>
  <si>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</si>
  <si>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</si>
  <si>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</si>
  <si>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</si>
  <si>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</si>
  <si>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</si>
  <si>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</si>
  <si>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</si>
  <si>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</si>
  <si>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</si>
  <si>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</si>
  <si>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</si>
  <si>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</si>
  <si>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</si>
  <si>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</si>
  <si>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</si>
  <si>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</si>
  <si>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</si>
  <si>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</si>
  <si>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</si>
  <si>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</si>
  <si>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</si>
  <si>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</si>
  <si>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</si>
  <si>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</si>
  <si>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</si>
  <si>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</si>
  <si>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</si>
  <si>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</si>
  <si>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</si>
  <si>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</si>
  <si>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</si>
  <si>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</si>
  <si>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</si>
  <si>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</si>
  <si>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</si>
  <si>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</si>
  <si>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</si>
  <si>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</si>
  <si>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</si>
  <si>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</si>
  <si>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</si>
  <si>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</si>
  <si>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</si>
  <si>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</si>
  <si>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</si>
  <si>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</si>
  <si>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</si>
  <si>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</si>
  <si>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</si>
  <si>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</si>
  <si>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</si>
  <si>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</si>
  <si>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</si>
  <si>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</si>
  <si>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</si>
  <si>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</si>
  <si>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</si>
  <si>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</si>
  <si>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</si>
  <si>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</si>
  <si>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</si>
  <si>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</si>
  <si>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</si>
  <si>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</si>
  <si>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</si>
  <si>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</si>
  <si>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</si>
  <si>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</si>
  <si>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</si>
  <si>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</si>
  <si>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</si>
  <si>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</si>
  <si>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</si>
  <si>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</si>
  <si>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</si>
  <si>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</si>
  <si>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</si>
  <si>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</si>
  <si>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</si>
  <si>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</si>
  <si>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</si>
  <si>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</si>
  <si>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</si>
  <si>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</si>
  <si>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</si>
  <si>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</si>
  <si>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</si>
  <si>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</si>
  <si>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</si>
  <si>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</si>
  <si>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</si>
  <si>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</si>
  <si>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</si>
  <si>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</si>
  <si>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</si>
  <si>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</si>
  <si>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</si>
  <si>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</si>
  <si>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</si>
  <si>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</si>
  <si>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</si>
  <si>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</si>
  <si>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</si>
  <si>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</si>
  <si>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</si>
  <si>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</si>
  <si>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</si>
  <si>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</si>
  <si>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</si>
  <si>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</si>
  <si>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</si>
  <si>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</si>
  <si>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</si>
  <si>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</si>
  <si>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</si>
  <si>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</si>
  <si>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</si>
  <si>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</si>
  <si>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</si>
  <si>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</si>
  <si>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</si>
  <si>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</si>
  <si>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</si>
  <si>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</si>
  <si>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</si>
  <si>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</si>
  <si>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</si>
  <si>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</si>
  <si>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</si>
  <si>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</si>
  <si>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</si>
  <si>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</si>
  <si>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</si>
  <si>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</si>
  <si>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</si>
  <si>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</si>
  <si>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</si>
  <si>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</si>
  <si>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</si>
  <si>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</si>
  <si>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</si>
  <si>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</si>
  <si>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</si>
  <si>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</si>
  <si>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</si>
  <si>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</si>
  <si>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</si>
  <si>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</si>
  <si>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</si>
  <si>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</si>
  <si>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</si>
  <si>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</si>
  <si>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</si>
  <si>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</si>
  <si>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</si>
  <si>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</si>
  <si>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</si>
  <si>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</si>
  <si>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</si>
  <si>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</si>
  <si>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</si>
  <si>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</si>
  <si>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</si>
  <si>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</si>
  <si>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</si>
  <si>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</si>
  <si>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</si>
  <si>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</si>
  <si>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</si>
  <si>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</si>
  <si>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</si>
  <si>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</si>
  <si>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</si>
  <si>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</si>
  <si>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</si>
  <si>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</si>
  <si>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</si>
  <si>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</si>
  <si>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</si>
  <si>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</si>
  <si>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</si>
  <si>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</si>
  <si>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</si>
  <si>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</si>
  <si>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</si>
  <si>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</si>
  <si>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</si>
  <si>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</si>
  <si>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</si>
  <si>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</si>
  <si>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</si>
  <si>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</si>
  <si>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</si>
  <si>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</si>
  <si>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</si>
  <si>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</si>
  <si>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</si>
  <si>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</si>
  <si>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</si>
  <si>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</si>
  <si>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</si>
  <si>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</si>
  <si>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</si>
  <si>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</si>
  <si>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</si>
  <si>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</si>
  <si>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</si>
  <si>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</si>
  <si>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</si>
  <si>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</si>
  <si>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</si>
  <si>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</si>
  <si>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</si>
  <si>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</si>
  <si>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</si>
  <si>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</si>
  <si>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</si>
  <si>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</si>
  <si>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</si>
  <si>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</si>
  <si>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</si>
  <si>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</si>
  <si>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</si>
  <si>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</si>
  <si>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</si>
  <si>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</si>
  <si>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</si>
  <si>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</si>
  <si>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</si>
  <si>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</si>
  <si>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</si>
  <si>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</si>
  <si>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</si>
  <si>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</si>
  <si>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</si>
  <si>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</si>
  <si>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</si>
  <si>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</si>
  <si>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</si>
  <si>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</si>
  <si>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</si>
  <si>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</si>
  <si>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</si>
  <si>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</si>
  <si>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</si>
  <si>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</si>
  <si>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</si>
  <si>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</si>
  <si>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</si>
  <si>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</si>
  <si>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</si>
  <si>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</si>
  <si>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</si>
  <si>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</si>
  <si>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</si>
  <si>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</si>
  <si>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</si>
  <si>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</si>
  <si>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</si>
  <si>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</si>
  <si>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</si>
  <si>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</si>
  <si>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</si>
  <si>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</si>
  <si>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</si>
  <si>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</si>
  <si>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</si>
  <si>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</si>
  <si>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</si>
  <si>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</si>
  <si>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</si>
  <si>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</si>
  <si>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</si>
  <si>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</si>
  <si>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</si>
  <si>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</si>
  <si>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</si>
  <si>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</si>
  <si>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</si>
  <si>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</si>
  <si>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</si>
  <si>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</si>
  <si>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</si>
  <si>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</si>
  <si>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</si>
  <si>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</si>
  <si>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</si>
  <si>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</si>
  <si>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</si>
  <si>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</si>
  <si>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</si>
  <si>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</si>
  <si>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</si>
  <si>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</si>
  <si>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</si>
  <si>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</si>
  <si>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</si>
  <si>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</si>
  <si>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</si>
  <si>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</si>
  <si>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</si>
  <si>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</si>
  <si>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</si>
  <si>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</si>
  <si>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</si>
  <si>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</si>
  <si>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</si>
  <si>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</si>
  <si>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</si>
  <si>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</si>
  <si>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</si>
  <si>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</si>
  <si>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</si>
  <si>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</si>
  <si>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</si>
  <si>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</si>
  <si>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</si>
  <si>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</si>
  <si>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</si>
  <si>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</si>
  <si>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</si>
  <si>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</si>
  <si>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</si>
  <si>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</si>
  <si>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</si>
  <si>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</si>
  <si>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</si>
  <si>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</si>
  <si>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</si>
  <si>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</si>
  <si>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</si>
  <si>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</si>
  <si>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</si>
  <si>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</si>
  <si>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</si>
  <si>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</si>
  <si>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</si>
  <si>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</si>
  <si>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</si>
  <si>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</si>
  <si>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</si>
  <si>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</si>
  <si>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</si>
  <si>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</si>
  <si>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</si>
  <si>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</si>
  <si>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</si>
  <si>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</si>
  <si>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</si>
  <si>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</si>
  <si>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</si>
  <si>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</si>
  <si>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</si>
  <si>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</si>
  <si>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</si>
  <si>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</si>
  <si>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</si>
  <si>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</si>
  <si>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</si>
  <si>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</si>
  <si>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</si>
  <si>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</si>
  <si>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</si>
  <si>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</si>
  <si>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</si>
  <si>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</si>
  <si>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</si>
  <si>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</si>
  <si>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</si>
  <si>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</si>
  <si>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</si>
  <si>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</si>
  <si>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</si>
  <si>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</si>
  <si>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</si>
  <si>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</si>
  <si>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</si>
  <si>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</si>
  <si>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</si>
  <si>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</si>
  <si>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</si>
  <si>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</si>
  <si>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</si>
  <si>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</si>
  <si>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</si>
  <si>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</si>
  <si>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</si>
  <si>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</si>
  <si>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</si>
  <si>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</si>
  <si>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</si>
  <si>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</si>
  <si>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</si>
  <si>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</si>
  <si>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</si>
  <si>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</si>
  <si>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</si>
  <si>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</si>
  <si>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</si>
  <si>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</si>
  <si>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</si>
  <si>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</si>
  <si>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</si>
  <si>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</si>
  <si>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</si>
  <si>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</si>
  <si>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</si>
  <si>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</si>
  <si>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</si>
  <si>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</si>
  <si>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</si>
  <si>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</si>
  <si>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</si>
  <si>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</si>
  <si>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</si>
  <si>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</si>
  <si>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</si>
  <si>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</si>
  <si>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</si>
  <si>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</si>
  <si>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</si>
  <si>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</si>
  <si>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</si>
  <si>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</si>
  <si>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</si>
  <si>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</si>
  <si>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</si>
  <si>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</si>
  <si>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</si>
  <si>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</si>
  <si>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</si>
  <si>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</si>
  <si>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</si>
  <si>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</si>
  <si>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</si>
  <si>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</si>
  <si>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</si>
  <si>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</si>
  <si>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</si>
  <si>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</si>
  <si>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</si>
  <si>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</si>
  <si>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</si>
  <si>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</si>
  <si>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</si>
  <si>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</si>
  <si>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</si>
  <si>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</si>
  <si>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</si>
  <si>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</si>
  <si>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</si>
  <si>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</si>
  <si>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</si>
  <si>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</si>
  <si>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</si>
  <si>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</si>
  <si>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</si>
  <si>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</si>
  <si>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</si>
  <si>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</si>
  <si>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</si>
  <si>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</si>
  <si>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</si>
  <si>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</si>
  <si>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</si>
  <si>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</si>
  <si>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</si>
  <si>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</si>
  <si>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</si>
  <si>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</si>
  <si>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</si>
  <si>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</si>
  <si>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</si>
  <si>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</si>
  <si>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</si>
  <si>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</si>
  <si>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</si>
  <si>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</si>
  <si>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</si>
  <si>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</si>
  <si>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</si>
  <si>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</si>
  <si>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</si>
  <si>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</si>
  <si>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</si>
  <si>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</si>
  <si>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</si>
  <si>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</si>
  <si>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</si>
  <si>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</si>
  <si>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</si>
  <si>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</si>
  <si>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</si>
  <si>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</si>
  <si>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</si>
  <si>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</si>
  <si>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</si>
  <si>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</si>
  <si>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</si>
  <si>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</si>
  <si>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</si>
  <si>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</si>
  <si>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</si>
  <si>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</si>
  <si>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</si>
  <si>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</si>
  <si>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</si>
  <si>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</si>
  <si>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</si>
  <si>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</si>
  <si>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</si>
  <si>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</si>
  <si>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</si>
  <si>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</si>
  <si>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</si>
  <si>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</si>
  <si>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</si>
  <si>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</si>
  <si>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</si>
  <si>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</si>
  <si>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</si>
  <si>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</si>
  <si>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</si>
  <si>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</si>
  <si>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</si>
  <si>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</si>
  <si>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</si>
  <si>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</si>
  <si>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</si>
  <si>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</si>
  <si>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</si>
  <si>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</si>
  <si>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</si>
  <si>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</si>
  <si>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</si>
  <si>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</si>
  <si>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</si>
  <si>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</si>
  <si>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</si>
  <si>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</si>
  <si>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</si>
  <si>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</si>
  <si>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</si>
  <si>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</si>
  <si>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</si>
  <si>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</si>
  <si>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</si>
  <si>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</si>
  <si>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</si>
  <si>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</si>
  <si>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</si>
  <si>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</si>
  <si>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</si>
  <si>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</si>
  <si>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</si>
  <si>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</si>
  <si>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</si>
  <si>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</si>
  <si>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</si>
  <si>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</si>
  <si>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</si>
  <si>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</si>
  <si>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</si>
  <si>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</si>
  <si>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</si>
  <si>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</si>
  <si>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</si>
  <si>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</si>
  <si>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</si>
  <si>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</si>
  <si>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</si>
  <si>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</si>
  <si>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</si>
  <si>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</si>
  <si>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</si>
  <si>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</si>
  <si>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</si>
  <si>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</si>
  <si>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</si>
  <si>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</si>
  <si>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</si>
  <si>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</si>
  <si>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</si>
  <si>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</si>
  <si>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</si>
  <si>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</si>
  <si>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</si>
  <si>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</si>
  <si>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</si>
  <si>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</si>
  <si>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</si>
  <si>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</si>
  <si>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</si>
  <si>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</si>
  <si>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</si>
  <si>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</si>
  <si>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</si>
  <si>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</si>
  <si>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</si>
  <si>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</si>
  <si>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</si>
  <si>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</si>
  <si>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</si>
  <si>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</si>
  <si>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</si>
  <si>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</si>
  <si>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</si>
  <si>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</si>
  <si>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</si>
  <si>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</si>
  <si>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</si>
  <si>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</si>
  <si>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</si>
  <si>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</si>
  <si>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</si>
  <si>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</si>
  <si>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</si>
  <si>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</si>
  <si>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</si>
  <si>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</si>
  <si>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</si>
  <si>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</si>
  <si>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</si>
  <si>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</si>
  <si>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</si>
  <si>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</si>
  <si>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</si>
  <si>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</si>
  <si>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</si>
  <si>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</si>
  <si>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</si>
  <si>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</si>
  <si>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</si>
  <si>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</si>
  <si>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</si>
  <si>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</si>
  <si>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</si>
  <si>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</si>
  <si>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</si>
  <si>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</si>
  <si>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</si>
  <si>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</si>
  <si>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</si>
  <si>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</si>
  <si>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</si>
  <si>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</si>
  <si>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</si>
  <si>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</si>
  <si>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</si>
  <si>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</si>
  <si>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</si>
  <si>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</si>
  <si>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</si>
  <si>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</si>
  <si>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</si>
  <si>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</si>
  <si>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</si>
  <si>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</si>
  <si>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</si>
  <si>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</si>
  <si>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</si>
  <si>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</si>
  <si>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</si>
  <si>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</si>
  <si>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</si>
  <si>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</si>
  <si>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</si>
  <si>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</si>
  <si>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</si>
  <si>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</si>
  <si>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</si>
  <si>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</si>
  <si>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</si>
  <si>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</si>
  <si>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</si>
  <si>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</si>
  <si>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</si>
  <si>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</si>
  <si>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</si>
  <si>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</si>
  <si>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</si>
  <si>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</si>
  <si>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</si>
  <si>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</si>
  <si>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</si>
  <si>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</si>
  <si>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</si>
  <si>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</si>
  <si>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</si>
  <si>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</si>
  <si>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</si>
  <si>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</si>
  <si>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</si>
  <si>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</si>
  <si>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</si>
  <si>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</si>
  <si>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</si>
  <si>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</si>
  <si>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</si>
  <si>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</si>
  <si>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</si>
  <si>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</si>
  <si>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</si>
  <si>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</si>
  <si>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</si>
  <si>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</si>
  <si>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</si>
  <si>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</si>
  <si>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</si>
  <si>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</si>
  <si>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</si>
  <si>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</si>
  <si>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</si>
  <si>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</si>
  <si>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</si>
  <si>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</si>
  <si>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</si>
  <si>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</si>
  <si>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</si>
  <si>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</si>
  <si>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</si>
  <si>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</si>
  <si>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</si>
  <si>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</si>
  <si>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</si>
  <si>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</si>
  <si>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</si>
  <si>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</si>
  <si>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</si>
  <si>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</si>
  <si>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</si>
  <si>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</si>
  <si>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</si>
  <si>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</si>
  <si>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</si>
  <si>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</si>
  <si>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</si>
  <si>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</si>
  <si>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</si>
  <si>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</si>
  <si>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</si>
  <si>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</si>
  <si>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</si>
  <si>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</si>
  <si>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</si>
  <si>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</si>
  <si>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</si>
  <si>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</si>
  <si>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</si>
  <si>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</si>
  <si>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</si>
  <si>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</si>
  <si>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</si>
  <si>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</si>
  <si>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</si>
  <si>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</si>
  <si>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</si>
  <si>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</si>
  <si>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</si>
  <si>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</si>
  <si>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</si>
  <si>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</si>
  <si>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</si>
  <si>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</si>
  <si>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</si>
  <si>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</si>
  <si>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</si>
  <si>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</si>
  <si>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</si>
  <si>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</si>
  <si>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</si>
  <si>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</si>
  <si>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</si>
  <si>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</si>
  <si>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</si>
  <si>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</si>
  <si>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</si>
  <si>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</si>
  <si>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</si>
  <si>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</si>
  <si>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</si>
  <si>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</si>
  <si>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</si>
  <si>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</si>
  <si>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</si>
  <si>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</si>
  <si>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</si>
  <si>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</si>
  <si>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</si>
  <si>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</si>
  <si>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</si>
  <si>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</si>
  <si>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</si>
  <si>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</si>
  <si>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</si>
  <si>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</si>
  <si>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</si>
  <si>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</si>
  <si>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</si>
  <si>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</si>
  <si>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</si>
  <si>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</si>
  <si>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</si>
  <si>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</si>
  <si>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</si>
  <si>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</si>
  <si>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</si>
  <si>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</si>
  <si>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</si>
  <si>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</si>
  <si>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</si>
  <si>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</si>
  <si>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</si>
  <si>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</si>
  <si>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</si>
  <si>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</si>
  <si>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</si>
  <si>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</si>
  <si>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</si>
  <si>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</si>
  <si>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</si>
  <si>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</si>
  <si>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</si>
  <si>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</si>
  <si>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</si>
  <si>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</si>
  <si>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</si>
  <si>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</si>
  <si>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</si>
  <si>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</si>
  <si>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</si>
  <si>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</si>
  <si>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</si>
  <si>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</si>
  <si>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</si>
  <si>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</si>
  <si>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</si>
  <si>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</si>
  <si>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</si>
  <si>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</si>
  <si>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</si>
  <si>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</si>
  <si>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</si>
  <si>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</si>
  <si>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</si>
  <si>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</si>
  <si>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</si>
  <si>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</si>
  <si>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</si>
  <si>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</si>
  <si>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</si>
  <si>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</si>
  <si>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</si>
  <si>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</si>
  <si>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</si>
  <si>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</si>
  <si>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</si>
  <si>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</si>
  <si>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</si>
  <si>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</si>
  <si>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</si>
  <si>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</si>
  <si>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</si>
  <si>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</si>
  <si>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</si>
  <si>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</si>
  <si>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</si>
  <si>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</si>
  <si>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</si>
  <si>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</si>
  <si>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</si>
  <si>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</si>
  <si>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</si>
  <si>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</si>
  <si>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</si>
  <si>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</si>
  <si>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</si>
  <si>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</si>
  <si>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</si>
  <si>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</si>
  <si>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</si>
  <si>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</si>
  <si>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</si>
  <si>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</si>
  <si>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</si>
  <si>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</si>
  <si>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</si>
  <si>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</si>
  <si>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</si>
  <si>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</si>
  <si>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</si>
  <si>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</si>
  <si>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</si>
  <si>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</si>
  <si>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</si>
  <si>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</si>
  <si>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</si>
  <si>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</si>
  <si>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</si>
  <si>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</si>
  <si>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</si>
  <si>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</si>
  <si>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</si>
  <si>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</si>
  <si>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</si>
  <si>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</si>
  <si>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</si>
  <si>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</si>
  <si>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</si>
  <si>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</si>
  <si>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</si>
  <si>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</si>
  <si>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</si>
  <si>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</si>
  <si>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</si>
  <si>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</si>
  <si>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</si>
  <si>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</si>
  <si>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</si>
  <si>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</si>
  <si>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</si>
  <si>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</si>
  <si>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</si>
  <si>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</si>
  <si>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</si>
  <si>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</si>
  <si>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</si>
  <si>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</si>
  <si>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</si>
  <si>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</si>
  <si>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</si>
  <si>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</si>
  <si>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</si>
  <si>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</si>
  <si>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</si>
  <si>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</si>
  <si>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</si>
  <si>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</si>
  <si>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</si>
  <si>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</si>
  <si>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</si>
  <si>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</si>
  <si>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</si>
  <si>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</si>
  <si>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</si>
  <si>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</si>
  <si>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</si>
  <si>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</si>
  <si>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</si>
  <si>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</si>
  <si>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</si>
  <si>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</si>
  <si>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</si>
  <si>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</si>
  <si>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</si>
  <si>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</si>
  <si>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</si>
  <si>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</si>
  <si>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</si>
  <si>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</si>
  <si>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</si>
  <si>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</si>
  <si>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</si>
  <si>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</si>
  <si>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</si>
  <si>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</si>
  <si>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</si>
  <si>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</si>
  <si>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</si>
  <si>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</si>
  <si>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</si>
  <si>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</si>
  <si>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</si>
  <si>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</si>
  <si>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</si>
  <si>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</si>
  <si>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</si>
  <si>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</si>
  <si>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</si>
  <si>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</si>
  <si>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</si>
  <si>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</si>
  <si>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</si>
  <si>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</si>
  <si>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</si>
  <si>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</si>
  <si>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</si>
  <si>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</si>
  <si>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</si>
  <si>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</si>
  <si>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</si>
  <si>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</si>
  <si>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</si>
  <si>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</si>
  <si>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</si>
  <si>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</si>
  <si>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</si>
  <si>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</si>
  <si>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</si>
  <si>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</si>
  <si>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</si>
  <si>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</si>
  <si>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</si>
  <si>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</si>
  <si>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</si>
  <si>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</si>
  <si>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</si>
  <si>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</si>
  <si>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</si>
  <si>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</si>
  <si>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</si>
  <si>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</si>
  <si>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</si>
  <si>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</si>
  <si>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</si>
  <si>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</si>
  <si>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</si>
  <si>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</si>
  <si>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</si>
  <si>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</si>
  <si>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</si>
  <si>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</si>
  <si>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</si>
  <si>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</si>
  <si>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</si>
  <si>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</si>
  <si>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</si>
  <si>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</si>
  <si>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</si>
  <si>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</si>
  <si>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</si>
  <si>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</si>
  <si>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</si>
  <si>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</si>
  <si>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</si>
  <si>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</si>
  <si>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</si>
  <si>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</si>
  <si>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</si>
  <si>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</si>
  <si>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</si>
  <si>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</si>
  <si>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</si>
  <si>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</si>
  <si>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</si>
  <si>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</si>
  <si>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</si>
  <si>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</si>
  <si>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</si>
  <si>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</si>
  <si>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</si>
  <si>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</si>
  <si>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</si>
  <si>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</si>
  <si>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</si>
  <si>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</si>
  <si>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</si>
  <si>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</si>
  <si>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</si>
  <si>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</si>
  <si>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</si>
  <si>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</si>
  <si>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</si>
  <si>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</si>
  <si>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</si>
  <si>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</si>
  <si>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</si>
  <si>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</si>
  <si>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</si>
  <si>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</si>
  <si>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</si>
  <si>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</si>
  <si>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</si>
  <si>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</si>
  <si>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</si>
  <si>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</si>
  <si>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</si>
  <si>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</si>
  <si>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</si>
  <si>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</si>
  <si>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</si>
  <si>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</si>
  <si>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</si>
  <si>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</si>
  <si>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</si>
  <si>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</si>
  <si>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</si>
  <si>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</si>
  <si>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</si>
  <si>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</si>
  <si>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</si>
  <si>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</si>
  <si>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</si>
  <si>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</si>
  <si>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</si>
  <si>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</si>
  <si>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</si>
  <si>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</si>
  <si>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</si>
  <si>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</si>
  <si>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</si>
  <si>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</si>
  <si>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</si>
  <si>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</si>
  <si>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</si>
  <si>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</si>
  <si>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</si>
  <si>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</si>
  <si>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</si>
  <si>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</si>
  <si>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</si>
  <si>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</si>
  <si>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</si>
  <si>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</si>
  <si>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</si>
  <si>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</si>
  <si>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</si>
  <si>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</si>
  <si>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</si>
  <si>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</si>
  <si>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</si>
  <si>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</si>
  <si>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</si>
  <si>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</si>
  <si>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</si>
  <si>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</si>
  <si>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</si>
  <si>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</si>
  <si>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</si>
  <si>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</si>
  <si>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</si>
  <si>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</si>
  <si>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</si>
  <si>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</si>
  <si>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</si>
  <si>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</si>
  <si>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</si>
  <si>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</si>
  <si>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</si>
  <si>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</si>
  <si>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</si>
  <si>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</si>
  <si>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</si>
  <si>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</si>
  <si>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</si>
  <si>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</si>
  <si>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</si>
  <si>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</si>
  <si>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</si>
  <si>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</si>
  <si>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</si>
  <si>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</si>
  <si>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</si>
  <si>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</si>
  <si>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</si>
  <si>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</si>
  <si>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</si>
  <si>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</si>
  <si>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</si>
  <si>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</si>
  <si>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</si>
  <si>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</si>
  <si>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</si>
  <si>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</si>
  <si>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</si>
  <si>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</si>
  <si>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</si>
  <si>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</si>
  <si>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</si>
  <si>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</si>
  <si>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</si>
  <si>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</si>
  <si>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</si>
  <si>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</si>
  <si>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</si>
  <si>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</si>
  <si>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</si>
  <si>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</si>
  <si>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</si>
  <si>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</si>
  <si>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</si>
  <si>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</si>
  <si>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</si>
  <si>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</si>
  <si>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</si>
  <si>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</si>
  <si>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</si>
  <si>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</si>
  <si>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</si>
  <si>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</si>
  <si>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</si>
  <si>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</si>
  <si>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</si>
  <si>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</si>
  <si>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</si>
  <si>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</si>
  <si>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</si>
  <si>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</si>
  <si>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</si>
  <si>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</si>
  <si>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</si>
  <si>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</si>
  <si>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</si>
  <si>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</si>
  <si>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</si>
  <si>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</si>
  <si>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</si>
  <si>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</si>
  <si>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</si>
  <si>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</si>
  <si>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</si>
  <si>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</si>
  <si>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</si>
  <si>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</si>
  <si>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</si>
  <si>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</si>
  <si>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</si>
  <si>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</si>
  <si>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</si>
  <si>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</si>
  <si>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</si>
  <si>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</si>
  <si>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</si>
  <si>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</si>
  <si>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</si>
  <si>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</si>
  <si>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</si>
  <si>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</si>
  <si>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</si>
  <si>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</si>
  <si>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</si>
  <si>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</si>
  <si>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</si>
  <si>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</si>
  <si>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</si>
  <si>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</si>
  <si>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</si>
  <si>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</si>
  <si>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</si>
  <si>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</si>
  <si>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</si>
  <si>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</si>
  <si>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</si>
  <si>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</si>
  <si>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</si>
  <si>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</si>
  <si>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</si>
  <si>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</si>
  <si>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</si>
  <si>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</si>
  <si>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</si>
  <si>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</si>
  <si>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</si>
  <si>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</si>
  <si>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</si>
  <si>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</si>
  <si>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</si>
  <si>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</si>
  <si>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</si>
  <si>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</si>
  <si>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</si>
  <si>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</si>
  <si>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</si>
  <si>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</si>
  <si>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</si>
  <si>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</si>
  <si>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</si>
  <si>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</si>
  <si>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</si>
  <si>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</si>
  <si>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</si>
  <si>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</si>
  <si>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</si>
  <si>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</si>
  <si>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</si>
  <si>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</si>
  <si>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</si>
  <si>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</si>
  <si>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</si>
  <si>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</si>
  <si>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</si>
  <si>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</si>
  <si>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</si>
  <si>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</si>
  <si>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</si>
  <si>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</si>
  <si>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</si>
  <si>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</si>
  <si>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</si>
  <si>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</si>
  <si>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</si>
  <si>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</si>
  <si>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</si>
  <si>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</si>
  <si>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</si>
  <si>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</si>
  <si>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</si>
  <si>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</si>
  <si>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</si>
  <si>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</si>
  <si>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</si>
  <si>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</si>
  <si>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</si>
  <si>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</si>
  <si>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</si>
  <si>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</si>
  <si>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</si>
  <si>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</si>
  <si>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</si>
  <si>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</si>
  <si>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</si>
  <si>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</si>
  <si>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</si>
  <si>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</si>
  <si>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</si>
  <si>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</si>
  <si>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</si>
  <si>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</si>
  <si>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</si>
  <si>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</si>
  <si>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</si>
  <si>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</si>
  <si>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</si>
  <si>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</si>
  <si>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</si>
  <si>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</si>
  <si>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</si>
  <si>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</si>
  <si>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</si>
  <si>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</si>
  <si>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</si>
  <si>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</si>
  <si>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</si>
  <si>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</si>
  <si>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</si>
  <si>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</si>
  <si>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</si>
  <si>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</si>
  <si>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</si>
  <si>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</si>
  <si>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</si>
  <si>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</si>
  <si>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</si>
  <si>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</si>
  <si>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</si>
  <si>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</si>
  <si>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</si>
  <si>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</si>
  <si>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</si>
  <si>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</si>
  <si>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</si>
  <si>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</si>
  <si>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</si>
  <si>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</si>
  <si>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</si>
  <si>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</si>
  <si>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</si>
  <si>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</si>
  <si>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</si>
  <si>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</si>
  <si>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</si>
  <si>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</si>
  <si>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</si>
  <si>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</si>
  <si>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</si>
  <si>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</si>
  <si>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</si>
  <si>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</si>
  <si>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</si>
  <si>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</si>
  <si>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</si>
  <si>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</si>
  <si>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</si>
  <si>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</si>
  <si>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</si>
  <si>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</si>
  <si>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</si>
  <si>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</si>
  <si>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</si>
  <si>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</si>
  <si>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</si>
  <si>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</si>
  <si>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</si>
  <si>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</si>
  <si>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</si>
  <si>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</si>
  <si>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</si>
  <si>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</si>
  <si>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</si>
  <si>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</si>
  <si>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</si>
  <si>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</si>
  <si>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</si>
  <si>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</si>
  <si>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</si>
  <si>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</si>
  <si>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</si>
  <si>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</si>
  <si>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</si>
  <si>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</si>
  <si>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</si>
  <si>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</si>
  <si>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</si>
  <si>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</si>
  <si>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</si>
  <si>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</si>
  <si>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</si>
  <si>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</si>
  <si>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</si>
  <si>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</si>
  <si>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</si>
  <si>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</si>
  <si>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</si>
  <si>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</si>
  <si>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</si>
  <si>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</si>
  <si>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</si>
  <si>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</si>
  <si>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</si>
  <si>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</si>
  <si>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</si>
  <si>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</si>
  <si>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</si>
  <si>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</si>
  <si>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</si>
  <si>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</si>
  <si>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</si>
  <si>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</si>
  <si>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</si>
  <si>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</si>
  <si>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</si>
  <si>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</si>
  <si>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</si>
  <si>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</si>
  <si>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</si>
  <si>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</si>
  <si>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</si>
  <si>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</si>
  <si>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</si>
  <si>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</si>
  <si>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</si>
  <si>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</si>
  <si>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</si>
  <si>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</si>
  <si>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</si>
  <si>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</si>
  <si>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</si>
  <si>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</si>
  <si>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</si>
  <si>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</si>
  <si>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</si>
  <si>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</si>
  <si>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</si>
  <si>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</si>
  <si>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</si>
  <si>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</si>
  <si>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</si>
  <si>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</si>
  <si>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</si>
  <si>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</si>
  <si>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</si>
  <si>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</si>
  <si>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</si>
  <si>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</si>
  <si>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</si>
  <si>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</si>
  <si>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</si>
  <si>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</si>
  <si>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</si>
  <si>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</si>
  <si>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</si>
  <si>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</si>
  <si>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</si>
  <si>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</si>
  <si>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</si>
  <si>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</si>
  <si>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</si>
  <si>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</si>
  <si>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</si>
  <si>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</si>
  <si>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</si>
  <si>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</si>
  <si>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</si>
  <si>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</si>
  <si>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</si>
  <si>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</si>
  <si>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</si>
  <si>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</si>
  <si>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</si>
  <si>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</si>
  <si>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</si>
  <si>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</si>
  <si>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</si>
  <si>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</si>
  <si>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</si>
  <si>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</si>
  <si>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</si>
  <si>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</si>
  <si>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</si>
  <si>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</si>
  <si>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</si>
  <si>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</si>
  <si>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</si>
  <si>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</si>
  <si>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</si>
  <si>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</si>
  <si>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</si>
  <si>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</si>
  <si>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</si>
  <si>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</si>
  <si>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</si>
  <si>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</si>
  <si>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</si>
  <si>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</si>
  <si>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</si>
  <si>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</si>
  <si>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</si>
  <si>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</si>
  <si>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</si>
  <si>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</si>
  <si>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</si>
  <si>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</si>
  <si>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</si>
  <si>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</si>
  <si>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</si>
  <si>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</si>
  <si>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</si>
  <si>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</si>
  <si>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</si>
  <si>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</si>
  <si>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</si>
  <si>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</si>
  <si>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</si>
  <si>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</si>
  <si>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</si>
  <si>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</si>
  <si>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</si>
  <si>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</si>
  <si>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</si>
  <si>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</si>
  <si>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</si>
  <si>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</si>
  <si>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</si>
  <si>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</si>
  <si>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</si>
  <si>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</si>
  <si>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</si>
  <si>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</si>
  <si>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</si>
  <si>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</si>
  <si>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</si>
  <si>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</si>
  <si>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</si>
  <si>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</si>
  <si>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</si>
  <si>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</si>
  <si>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</si>
  <si>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</si>
  <si>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</si>
  <si>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</si>
  <si>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</si>
  <si>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</si>
  <si>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</si>
  <si>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</si>
  <si>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</si>
  <si>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</si>
  <si>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</si>
  <si>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</si>
  <si>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</si>
  <si>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</si>
  <si>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</si>
  <si>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</si>
  <si>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</si>
  <si>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</si>
  <si>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</si>
  <si>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</si>
  <si>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</si>
  <si>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</si>
  <si>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</si>
  <si>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</si>
  <si>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</si>
  <si>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</si>
  <si>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</si>
  <si>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</si>
  <si>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</si>
  <si>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</si>
  <si>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</si>
  <si>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</si>
  <si>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</si>
  <si>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</si>
  <si>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</si>
  <si>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</si>
  <si>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</si>
  <si>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</si>
  <si>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</si>
  <si>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</si>
  <si>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</si>
  <si>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</si>
  <si>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</si>
  <si>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</si>
  <si>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</si>
  <si>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</si>
  <si>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</si>
  <si>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</si>
  <si>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</si>
  <si>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</si>
  <si>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</si>
  <si>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</si>
  <si>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</si>
  <si>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</si>
  <si>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</si>
  <si>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</si>
  <si>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</si>
  <si>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</si>
  <si>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</si>
  <si>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</si>
  <si>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</si>
  <si>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</si>
  <si>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</si>
  <si>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</si>
  <si>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</si>
  <si>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</si>
  <si>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</si>
  <si>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</si>
  <si>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</si>
  <si>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</si>
  <si>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</si>
  <si>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</si>
  <si>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</si>
  <si>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</si>
  <si>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</si>
  <si>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</si>
  <si>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</si>
  <si>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</si>
  <si>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</si>
  <si>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</si>
  <si>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</si>
  <si>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</si>
  <si>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</si>
  <si>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</si>
  <si>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</si>
  <si>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</si>
  <si>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</si>
  <si>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</si>
  <si>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</si>
  <si>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</si>
  <si>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</si>
  <si>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</si>
  <si>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</si>
  <si>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</si>
  <si>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</si>
  <si>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</si>
  <si>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</si>
  <si>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</si>
  <si>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</si>
  <si>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</si>
  <si>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</si>
  <si>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</si>
  <si>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</si>
  <si>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</si>
  <si>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</si>
  <si>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</si>
  <si>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</si>
  <si>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</si>
  <si>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</si>
  <si>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</si>
  <si>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</si>
  <si>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</si>
  <si>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</si>
  <si>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</si>
  <si>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</si>
  <si>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</si>
  <si>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</si>
  <si>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</si>
  <si>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</si>
  <si>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</si>
  <si>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</si>
  <si>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</si>
  <si>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</si>
  <si>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</si>
  <si>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</si>
  <si>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</si>
  <si>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</si>
  <si>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</si>
  <si>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</si>
  <si>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</si>
  <si>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</si>
  <si>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</si>
  <si>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</si>
  <si>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</si>
  <si>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</si>
  <si>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</si>
  <si>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</si>
  <si>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</si>
  <si>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</si>
  <si>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</si>
  <si>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</si>
  <si>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</si>
  <si>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</si>
  <si>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</si>
  <si>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</si>
  <si>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</si>
  <si>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</si>
  <si>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</si>
  <si>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</si>
  <si>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</si>
  <si>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</si>
  <si>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</si>
  <si>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</si>
  <si>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</si>
  <si>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</si>
  <si>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</si>
  <si>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</si>
  <si>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</si>
  <si>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</si>
  <si>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</si>
  <si>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</si>
  <si>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</si>
  <si>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</si>
  <si>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</si>
  <si>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</si>
  <si>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</si>
  <si>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</si>
  <si>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</si>
  <si>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</si>
  <si>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</si>
  <si>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</si>
  <si>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</si>
  <si>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</si>
  <si>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</si>
  <si>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</si>
  <si>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</si>
  <si>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</si>
  <si>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</si>
  <si>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</si>
  <si>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</si>
  <si>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</si>
  <si>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</si>
  <si>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</si>
  <si>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</si>
  <si>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</si>
  <si>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</si>
  <si>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</si>
  <si>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</si>
  <si>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</si>
  <si>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</si>
  <si>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</si>
  <si>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</si>
  <si>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</si>
  <si>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</si>
  <si>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</si>
  <si>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</si>
  <si>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</si>
  <si>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</si>
  <si>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</si>
  <si>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</si>
  <si>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</si>
  <si>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</si>
  <si>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</si>
  <si>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</si>
  <si>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</si>
  <si>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</si>
  <si>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</si>
  <si>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</si>
  <si>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</si>
  <si>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</si>
  <si>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</si>
  <si>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</si>
  <si>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</si>
  <si>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</si>
  <si>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</si>
  <si>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</si>
  <si>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</si>
  <si>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</si>
  <si>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</si>
  <si>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</si>
  <si>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</si>
  <si>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</si>
  <si>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</si>
  <si>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</si>
  <si>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</si>
  <si>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</si>
  <si>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</si>
  <si>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</si>
  <si>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</si>
  <si>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</si>
  <si>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</si>
  <si>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</si>
  <si>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</si>
  <si>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</si>
  <si>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</si>
  <si>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</si>
  <si>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</si>
  <si>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</si>
  <si>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</si>
  <si>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</si>
  <si>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</si>
  <si>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</si>
  <si>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</si>
  <si>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</si>
  <si>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</si>
  <si>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</si>
  <si>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</si>
  <si>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</si>
  <si>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</si>
  <si>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</si>
  <si>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</si>
  <si>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</si>
  <si>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</si>
  <si>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</si>
  <si>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</si>
  <si>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</si>
  <si>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</si>
  <si>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</si>
  <si>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</si>
  <si>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</si>
  <si>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</si>
  <si>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</si>
  <si>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</si>
  <si>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</si>
  <si>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</si>
  <si>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</si>
  <si>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</si>
  <si>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</si>
  <si>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</si>
  <si>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</si>
  <si>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</si>
  <si>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</si>
  <si>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</si>
  <si>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</si>
  <si>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</si>
  <si>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</si>
  <si>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</si>
  <si>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</si>
  <si>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</si>
  <si>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</si>
  <si>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</si>
  <si>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</si>
  <si>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</si>
  <si>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</si>
  <si>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</si>
  <si>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</si>
  <si>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</si>
  <si>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</si>
  <si>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</si>
  <si>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</si>
  <si>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</si>
  <si>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</si>
  <si>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</si>
  <si>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</si>
  <si>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</si>
  <si>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</si>
  <si>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</si>
  <si>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</si>
  <si>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</si>
  <si>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</si>
  <si>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</si>
  <si>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</si>
  <si>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</si>
  <si>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</si>
  <si>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</si>
  <si>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</si>
  <si>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</si>
  <si>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</si>
  <si>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</si>
  <si>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</si>
  <si>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</si>
  <si>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</si>
  <si>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</si>
  <si>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</si>
  <si>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</si>
  <si>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</si>
  <si>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</si>
  <si>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</si>
  <si>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</si>
  <si>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</si>
  <si>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</si>
  <si>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</si>
  <si>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</si>
  <si>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</si>
  <si>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</si>
  <si>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</si>
  <si>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</si>
  <si>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</si>
  <si>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</si>
  <si>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</si>
  <si>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</si>
  <si>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</si>
  <si>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</si>
  <si>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</si>
  <si>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</si>
  <si>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</si>
  <si>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</si>
  <si>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</si>
  <si>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</si>
  <si>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</si>
  <si>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</si>
  <si>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</si>
  <si>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</si>
  <si>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</si>
  <si>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</si>
  <si>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</si>
  <si>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</si>
  <si>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</si>
  <si>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</si>
  <si>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</si>
  <si>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</si>
  <si>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</si>
  <si>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</si>
  <si>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</si>
  <si>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</si>
  <si>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</si>
  <si>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</si>
  <si>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</si>
  <si>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</si>
  <si>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</si>
  <si>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</si>
  <si>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</si>
  <si>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</si>
  <si>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</si>
  <si>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</si>
  <si>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</si>
  <si>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</si>
  <si>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</si>
  <si>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</si>
  <si>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</si>
  <si>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</si>
  <si>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</si>
  <si>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</si>
  <si>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</si>
  <si>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</si>
  <si>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</si>
  <si>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</si>
  <si>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</si>
  <si>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</si>
  <si>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</si>
  <si>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</si>
  <si>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</si>
  <si>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</si>
  <si>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</si>
  <si>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</si>
  <si>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</si>
  <si>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</si>
  <si>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</si>
  <si>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</si>
  <si>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</si>
  <si>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</si>
  <si>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</si>
  <si>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</si>
  <si>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</si>
  <si>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</si>
  <si>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</si>
  <si>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</si>
  <si>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</si>
  <si>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</si>
  <si>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</si>
  <si>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</si>
  <si>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</si>
  <si>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</si>
  <si>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</si>
  <si>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</si>
  <si>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</si>
  <si>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</si>
  <si>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</si>
  <si>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</si>
  <si>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</si>
  <si>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</si>
  <si>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</si>
  <si>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</si>
  <si>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</si>
  <si>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</si>
  <si>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</si>
  <si>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</si>
  <si>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</si>
  <si>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</si>
  <si>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</si>
  <si>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</si>
  <si>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</si>
  <si>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</si>
  <si>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</si>
  <si>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</si>
  <si>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</si>
  <si>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</si>
  <si>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</si>
  <si>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</si>
  <si>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</si>
  <si>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</si>
  <si>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</si>
  <si>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</si>
  <si>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</si>
  <si>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</si>
  <si>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</si>
  <si>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</si>
  <si>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</si>
  <si>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</si>
  <si>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</si>
  <si>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</si>
  <si>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</si>
  <si>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</si>
  <si>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</si>
  <si>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</si>
  <si>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</si>
  <si>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</si>
  <si>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</si>
  <si>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</si>
  <si>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</si>
  <si>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</si>
  <si>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</si>
  <si>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</si>
  <si>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</si>
  <si>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</si>
  <si>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</si>
  <si>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</si>
  <si>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</si>
  <si>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</si>
  <si>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</si>
  <si>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</si>
  <si>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</si>
  <si>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</si>
  <si>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</si>
  <si>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</si>
  <si>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</si>
  <si>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</si>
  <si>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</si>
  <si>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</si>
  <si>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</si>
  <si>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</si>
  <si>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</si>
  <si>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</si>
  <si>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</si>
  <si>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</si>
  <si>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</si>
  <si>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</si>
  <si>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</si>
  <si>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</si>
  <si>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</si>
  <si>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</si>
  <si>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</si>
  <si>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</si>
  <si>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</si>
  <si>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</si>
  <si>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</si>
  <si>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</si>
  <si>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</si>
  <si>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</si>
  <si>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</si>
  <si>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</si>
  <si>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</si>
  <si>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</si>
  <si>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</si>
  <si>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</si>
  <si>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</si>
  <si>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</si>
  <si>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</si>
  <si>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</si>
  <si>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</si>
  <si>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</si>
  <si>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</si>
  <si>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</si>
  <si>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</si>
  <si>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</si>
  <si>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</si>
  <si>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</si>
  <si>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</si>
  <si>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</si>
  <si>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</si>
  <si>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</si>
  <si>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</si>
  <si>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</si>
  <si>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</si>
  <si>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</si>
  <si>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</si>
  <si>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</si>
  <si>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</si>
  <si>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</si>
  <si>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</si>
  <si>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</si>
  <si>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</si>
  <si>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</si>
  <si>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</si>
  <si>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</si>
  <si>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</si>
  <si>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</si>
  <si>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</si>
  <si>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</si>
  <si>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</si>
  <si>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</si>
  <si>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</si>
  <si>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</si>
  <si>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</si>
  <si>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</si>
  <si>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</si>
  <si>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</si>
  <si>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</si>
  <si>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</si>
  <si>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</si>
  <si>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</si>
  <si>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</si>
  <si>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</si>
  <si>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</si>
  <si>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</si>
  <si>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</si>
  <si>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</si>
  <si>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</si>
  <si>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</si>
  <si>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</si>
  <si>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</si>
  <si>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</si>
  <si>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</si>
  <si>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</si>
  <si>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</si>
  <si>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</si>
  <si>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</si>
  <si>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</si>
  <si>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</si>
  <si>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</si>
  <si>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</si>
  <si>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</si>
  <si>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</si>
  <si>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</si>
  <si>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</si>
  <si>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</si>
  <si>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</si>
  <si>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</si>
  <si>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</si>
  <si>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</si>
  <si>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</si>
  <si>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</si>
  <si>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</si>
  <si>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</si>
  <si>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</si>
  <si>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</si>
  <si>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</si>
  <si>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</si>
  <si>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</si>
  <si>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</si>
  <si>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</si>
  <si>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</si>
  <si>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</si>
  <si>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</si>
  <si>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</si>
  <si>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</si>
  <si>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</si>
  <si>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</si>
  <si>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</si>
  <si>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</si>
  <si>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</si>
  <si>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</si>
  <si>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</si>
  <si>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</si>
  <si>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</si>
  <si>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</si>
  <si>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</si>
  <si>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</si>
  <si>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</si>
  <si>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</si>
  <si>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</si>
  <si>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</si>
  <si>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</si>
  <si>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</si>
  <si>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</si>
  <si>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</si>
  <si>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</si>
  <si>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</si>
  <si>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</si>
  <si>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</si>
  <si>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</si>
  <si>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</si>
  <si>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</si>
  <si>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</si>
  <si>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</si>
  <si>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</si>
  <si>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</si>
  <si>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</si>
  <si>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</si>
  <si>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</si>
  <si>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</si>
  <si>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</si>
  <si>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</si>
  <si>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</si>
  <si>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</si>
  <si>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</si>
  <si>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</si>
  <si>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</si>
  <si>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</si>
  <si>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</si>
  <si>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</si>
  <si>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</si>
  <si>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</si>
  <si>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</si>
  <si>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</si>
  <si>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</si>
  <si>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</si>
  <si>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</si>
  <si>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</si>
  <si>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</si>
  <si>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</si>
  <si>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</si>
  <si>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</si>
  <si>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</si>
  <si>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</si>
  <si>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</si>
  <si>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</si>
  <si>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</si>
  <si>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</si>
  <si>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</si>
  <si>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</si>
  <si>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</si>
  <si>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</si>
  <si>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</si>
  <si>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</si>
  <si>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</si>
  <si>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</si>
  <si>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</si>
  <si>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</si>
  <si>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</si>
  <si>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</si>
  <si>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</si>
  <si>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</si>
  <si>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</si>
  <si>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</si>
  <si>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</si>
  <si>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</si>
  <si>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</si>
  <si>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</si>
  <si>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</si>
  <si>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</si>
  <si>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</si>
  <si>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</si>
  <si>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</si>
  <si>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</si>
  <si>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</si>
  <si>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</si>
  <si>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</si>
  <si>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</si>
  <si>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</si>
  <si>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</si>
  <si>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</si>
  <si>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</si>
  <si>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</si>
  <si>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</si>
  <si>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</si>
  <si>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</si>
  <si>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</si>
  <si>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</si>
  <si>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</si>
  <si>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</si>
  <si>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</si>
  <si>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</si>
  <si>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</si>
  <si>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</si>
  <si>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</si>
  <si>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</si>
  <si>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</si>
  <si>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</si>
  <si>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</si>
  <si>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</si>
  <si>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</si>
  <si>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</si>
  <si>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</si>
  <si>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</si>
  <si>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</si>
  <si>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</si>
  <si>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</si>
  <si>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</si>
  <si>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</si>
  <si>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</si>
  <si>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</si>
  <si>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</si>
  <si>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</si>
  <si>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</si>
  <si>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</si>
  <si>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</si>
  <si>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</si>
  <si>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</si>
  <si>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</si>
  <si>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</si>
  <si>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</si>
  <si>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</si>
  <si>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</si>
  <si>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</si>
  <si>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</si>
  <si>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</si>
  <si>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</si>
  <si>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</si>
  <si>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</si>
  <si>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</si>
  <si>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</si>
  <si>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</si>
  <si>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</si>
  <si>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</si>
  <si>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</si>
  <si>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</si>
  <si>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</si>
  <si>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</si>
  <si>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</si>
  <si>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</si>
  <si>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</si>
  <si>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</si>
  <si>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</si>
  <si>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</si>
  <si>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</si>
  <si>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</si>
  <si>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</si>
  <si>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</si>
  <si>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</si>
  <si>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</si>
  <si>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</si>
  <si>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</si>
  <si>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</si>
  <si>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</si>
  <si>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</si>
  <si>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</si>
  <si>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</si>
  <si>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</si>
  <si>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</si>
  <si>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</si>
  <si>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</si>
  <si>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</si>
  <si>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</si>
  <si>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</si>
  <si>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</si>
  <si>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</si>
  <si>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</si>
  <si>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</si>
  <si>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</si>
  <si>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</si>
  <si>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</si>
  <si>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</si>
  <si>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</si>
  <si>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</si>
  <si>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</si>
  <si>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</si>
  <si>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</si>
  <si>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</si>
  <si>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</si>
  <si>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</si>
  <si>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</si>
  <si>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</si>
  <si>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</si>
  <si>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</si>
  <si>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</si>
  <si>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</si>
  <si>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</si>
  <si>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</si>
  <si>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</si>
  <si>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</si>
  <si>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</si>
  <si>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</si>
  <si>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</si>
  <si>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</si>
  <si>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</si>
  <si>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</si>
  <si>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</si>
  <si>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</si>
  <si>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</si>
  <si>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</si>
  <si>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</si>
  <si>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</si>
  <si>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</si>
  <si>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</si>
  <si>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</si>
  <si>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</si>
  <si>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</si>
  <si>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</si>
  <si>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</si>
  <si>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</si>
  <si>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</si>
  <si>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</si>
  <si>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</si>
  <si>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</si>
  <si>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</si>
  <si>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</si>
  <si>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</si>
  <si>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</si>
  <si>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</si>
  <si>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</si>
  <si>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</si>
  <si>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</si>
  <si>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</si>
  <si>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</si>
  <si>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</si>
  <si>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</si>
  <si>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</si>
  <si>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</si>
  <si>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</si>
  <si>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</si>
  <si>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</si>
  <si>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</si>
  <si>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</si>
  <si>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</si>
  <si>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</si>
  <si>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</si>
  <si>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</si>
  <si>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</si>
  <si>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</si>
  <si>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</si>
  <si>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</si>
  <si>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</si>
  <si>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</si>
  <si>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</si>
  <si>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</si>
  <si>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</si>
  <si>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</si>
  <si>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</si>
  <si>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</si>
  <si>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</si>
  <si>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</si>
  <si>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</si>
  <si>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</si>
  <si>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</si>
  <si>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</si>
  <si>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</si>
  <si>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</si>
  <si>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</si>
  <si>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</si>
  <si>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</si>
  <si>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</si>
  <si>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</si>
  <si>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</si>
  <si>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</si>
  <si>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</si>
  <si>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</si>
  <si>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</si>
  <si>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</si>
  <si>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</si>
  <si>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</si>
  <si>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</si>
  <si>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</si>
  <si>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</si>
  <si>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</si>
  <si>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</si>
  <si>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</si>
  <si>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</si>
  <si>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</si>
  <si>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</si>
  <si>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</si>
  <si>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</si>
  <si>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</si>
  <si>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</si>
  <si>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</si>
  <si>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</si>
  <si>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</si>
  <si>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</si>
  <si>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</si>
  <si>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</si>
  <si>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</si>
  <si>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</si>
  <si>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</si>
  <si>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</si>
  <si>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</si>
  <si>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</si>
  <si>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</si>
  <si>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</si>
  <si>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</si>
  <si>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</si>
  <si>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</si>
  <si>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</si>
  <si>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</si>
  <si>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</si>
  <si>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</si>
  <si>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</si>
  <si>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</si>
  <si>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</si>
  <si>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</si>
  <si>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</si>
  <si>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</si>
  <si>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</si>
  <si>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</si>
  <si>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</si>
  <si>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</si>
  <si>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</si>
  <si>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</si>
  <si>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</si>
  <si>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</si>
  <si>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</si>
  <si>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</si>
  <si>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</si>
  <si>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</si>
  <si>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</si>
  <si>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</si>
  <si>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</si>
  <si>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</si>
  <si>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</si>
  <si>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</si>
  <si>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</si>
  <si>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</si>
  <si>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</si>
  <si>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</si>
  <si>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</si>
  <si>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</si>
  <si>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</si>
  <si>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</si>
  <si>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</si>
  <si>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</si>
  <si>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</si>
  <si>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</si>
  <si>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</si>
  <si>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</si>
  <si>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</si>
  <si>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</si>
  <si>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</si>
  <si>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</si>
  <si>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</si>
  <si>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</si>
  <si>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</si>
  <si>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</si>
  <si>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</si>
  <si>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</si>
  <si>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</si>
  <si>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</si>
  <si>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</si>
  <si>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</si>
  <si>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</si>
  <si>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</si>
  <si>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</si>
  <si>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</si>
  <si>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</si>
  <si>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</si>
  <si>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</si>
  <si>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</si>
  <si>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</si>
  <si>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</si>
  <si>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</si>
  <si>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</si>
  <si>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</si>
  <si>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</si>
  <si>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</si>
  <si>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</si>
  <si>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</si>
  <si>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</si>
  <si>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</si>
  <si>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</si>
  <si>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</si>
  <si>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</si>
  <si>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</si>
  <si>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</si>
  <si>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</si>
  <si>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</si>
  <si>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</si>
  <si>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</si>
  <si>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</si>
  <si>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</si>
  <si>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</si>
  <si>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</si>
  <si>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</si>
  <si>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</si>
  <si>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</si>
  <si>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</si>
  <si>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</si>
  <si>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</si>
  <si>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</si>
  <si>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</si>
  <si>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</si>
  <si>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</si>
  <si>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</si>
  <si>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</si>
  <si>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</si>
  <si>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</si>
  <si>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</si>
  <si>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</si>
  <si>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</si>
  <si>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</si>
  <si>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</si>
  <si>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</si>
  <si>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</si>
  <si>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</si>
  <si>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</si>
  <si>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</si>
  <si>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</si>
  <si>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</si>
  <si>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</si>
  <si>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</si>
  <si>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</si>
  <si>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</si>
  <si>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</si>
  <si>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</si>
  <si>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</si>
  <si>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</si>
  <si>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</si>
  <si>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</si>
  <si>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</si>
  <si>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</si>
  <si>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</si>
  <si>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</si>
  <si>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</si>
  <si>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</si>
  <si>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</si>
  <si>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</si>
  <si>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</si>
  <si>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</si>
  <si>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</si>
  <si>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</si>
  <si>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</si>
  <si>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</si>
  <si>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</si>
  <si>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</si>
  <si>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</si>
  <si>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</si>
  <si>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</si>
  <si>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</si>
  <si>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</si>
  <si>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</si>
  <si>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</si>
  <si>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</si>
  <si>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</si>
  <si>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</si>
  <si>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</si>
  <si>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</si>
  <si>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</si>
  <si>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</si>
  <si>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</si>
  <si>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</si>
  <si>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</si>
  <si>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</si>
  <si>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</si>
  <si>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</si>
  <si>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</si>
  <si>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</si>
  <si>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</si>
  <si>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</si>
  <si>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</si>
  <si>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</si>
  <si>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</si>
  <si>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</si>
  <si>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</si>
  <si>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</si>
  <si>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</si>
  <si>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</si>
  <si>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</si>
  <si>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</si>
  <si>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</si>
  <si>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</si>
  <si>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</si>
  <si>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</si>
  <si>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</si>
  <si>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</si>
  <si>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</si>
  <si>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</si>
  <si>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</si>
  <si>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</si>
  <si>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</si>
  <si>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</si>
  <si>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</si>
  <si>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</si>
  <si>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</si>
  <si>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</si>
  <si>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</si>
  <si>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</si>
  <si>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</si>
  <si>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</si>
  <si>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</si>
  <si>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</si>
  <si>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</si>
  <si>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</si>
  <si>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</si>
  <si>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</si>
  <si>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</si>
  <si>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</si>
  <si>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</si>
  <si>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</si>
  <si>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</si>
  <si>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</si>
  <si>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</si>
  <si>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</si>
  <si>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</si>
  <si>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</si>
  <si>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</si>
  <si>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</si>
  <si>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</si>
  <si>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</si>
  <si>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</si>
  <si>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</si>
  <si>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</si>
  <si>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</si>
  <si>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</si>
  <si>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</si>
  <si>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</si>
  <si>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</si>
  <si>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</si>
  <si>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</si>
  <si>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</si>
  <si>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</si>
  <si>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</si>
  <si>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</si>
  <si>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</si>
  <si>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</si>
  <si>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</si>
  <si>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</si>
  <si>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</si>
  <si>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</si>
  <si>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</si>
  <si>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</si>
  <si>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</si>
  <si>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</si>
  <si>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</si>
  <si>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</si>
  <si>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</si>
  <si>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</si>
  <si>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</si>
  <si>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</si>
  <si>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</si>
  <si>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</si>
  <si>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</si>
  <si>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</si>
  <si>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</si>
  <si>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</si>
  <si>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</si>
  <si>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</si>
  <si>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</si>
  <si>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</si>
  <si>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</si>
  <si>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</si>
  <si>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</si>
  <si>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</si>
  <si>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</si>
  <si>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</si>
  <si>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</si>
  <si>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</si>
  <si>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</si>
  <si>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</si>
  <si>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</si>
  <si>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</si>
  <si>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</si>
  <si>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</si>
  <si>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</si>
  <si>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</si>
  <si>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</si>
  <si>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</si>
  <si>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</si>
  <si>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</si>
  <si>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</si>
  <si>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</si>
  <si>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</si>
  <si>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</si>
  <si>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</si>
  <si>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</si>
  <si>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</si>
  <si>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</si>
  <si>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</si>
  <si>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</si>
  <si>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</si>
  <si>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</si>
  <si>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</si>
  <si>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</si>
  <si>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</si>
  <si>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</si>
  <si>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</si>
  <si>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</si>
  <si>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</si>
  <si>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</si>
  <si>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</si>
  <si>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</si>
  <si>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</si>
  <si>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</si>
  <si>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</si>
  <si>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</si>
  <si>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</si>
  <si>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</si>
  <si>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</si>
  <si>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</si>
  <si>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</si>
  <si>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</si>
  <si>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</si>
  <si>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</si>
  <si>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</si>
  <si>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</si>
  <si>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</si>
  <si>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</si>
  <si>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</si>
  <si>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</si>
  <si>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</si>
  <si>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</si>
  <si>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</si>
  <si>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</si>
  <si>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</si>
  <si>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</si>
  <si>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</si>
  <si>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</si>
  <si>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</si>
  <si>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</si>
  <si>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</si>
  <si>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</si>
  <si>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</si>
  <si>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</si>
  <si>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</si>
  <si>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</si>
  <si>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</si>
  <si>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</si>
  <si>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</si>
  <si>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</si>
  <si>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</si>
  <si>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</si>
  <si>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</si>
  <si>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</si>
  <si>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</si>
  <si>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</si>
  <si>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</si>
  <si>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</si>
  <si>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</si>
  <si>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</si>
  <si>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</si>
  <si>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</si>
  <si>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</si>
  <si>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</si>
  <si>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</si>
  <si>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</si>
  <si>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</si>
  <si>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</si>
  <si>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</si>
  <si>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</si>
  <si>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</si>
  <si>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</si>
  <si>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</si>
  <si>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</si>
  <si>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</si>
  <si>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</si>
  <si>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</si>
  <si>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</si>
  <si>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</si>
  <si>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</si>
  <si>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</si>
  <si>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</si>
  <si>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</si>
  <si>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</si>
  <si>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</si>
  <si>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</si>
  <si>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</si>
  <si>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</si>
  <si>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</si>
  <si>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</si>
  <si>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</si>
  <si>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</si>
  <si>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</si>
  <si>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</si>
  <si>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</si>
  <si>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</si>
  <si>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</si>
  <si>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</si>
  <si>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</si>
  <si>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</si>
  <si>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</si>
  <si>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</si>
  <si>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</si>
  <si>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</si>
  <si>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</si>
  <si>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</si>
  <si>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</si>
  <si>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</si>
  <si>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</si>
  <si>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</si>
  <si>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</si>
  <si>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</si>
  <si>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</si>
  <si>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</si>
  <si>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</si>
  <si>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</si>
  <si>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</si>
  <si>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</si>
  <si>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</si>
  <si>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</si>
  <si>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</si>
  <si>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</si>
  <si>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</si>
  <si>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</si>
  <si>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</si>
  <si>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</si>
  <si>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</si>
  <si>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</si>
  <si>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</si>
  <si>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</si>
  <si>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</si>
  <si>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</si>
  <si>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</si>
  <si>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</si>
  <si>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</si>
  <si>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</si>
  <si>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</si>
  <si>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</si>
  <si>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</si>
  <si>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</si>
  <si>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</si>
  <si>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</si>
  <si>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</si>
  <si>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</si>
  <si>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</si>
  <si>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</si>
  <si>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</si>
  <si>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</si>
  <si>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</si>
  <si>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</si>
  <si>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</si>
  <si>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</si>
  <si>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</si>
  <si>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</si>
  <si>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</si>
  <si>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</si>
  <si>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</si>
  <si>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</si>
  <si>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</si>
  <si>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</si>
  <si>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</si>
  <si>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</si>
  <si>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</si>
  <si>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</si>
  <si>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</si>
  <si>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</si>
  <si>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</si>
  <si>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</si>
  <si>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</si>
  <si>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</si>
  <si>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</si>
  <si>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</si>
  <si>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</si>
  <si>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</si>
  <si>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</si>
  <si>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</si>
  <si>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</si>
  <si>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</si>
  <si>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</si>
  <si>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</si>
  <si>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</si>
  <si>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</si>
  <si>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</si>
  <si>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</si>
  <si>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</si>
  <si>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</si>
  <si>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</si>
  <si>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</si>
  <si>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</si>
  <si>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</si>
  <si>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</si>
  <si>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</si>
  <si>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</si>
  <si>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</si>
  <si>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</si>
  <si>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</si>
  <si>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</si>
  <si>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</si>
  <si>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</si>
  <si>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</si>
  <si>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</si>
  <si>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</si>
  <si>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</si>
  <si>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</si>
  <si>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</si>
  <si>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</si>
  <si>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</si>
  <si>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</si>
  <si>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</si>
  <si>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</si>
  <si>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</si>
  <si>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</si>
  <si>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</si>
  <si>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</si>
  <si>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</si>
  <si>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</si>
  <si>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</si>
  <si>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</si>
  <si>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</si>
  <si>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</si>
  <si>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</si>
  <si>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</si>
  <si>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</si>
  <si>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</si>
  <si>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</si>
  <si>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</si>
  <si>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</si>
  <si>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</si>
  <si>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</si>
  <si>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</si>
  <si>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</si>
  <si>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</si>
  <si>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</si>
  <si>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</si>
  <si>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</si>
  <si>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</si>
  <si>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</si>
  <si>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</si>
  <si>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</si>
  <si>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</si>
  <si>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</si>
  <si>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</si>
  <si>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</si>
  <si>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</si>
  <si>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</si>
  <si>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</si>
  <si>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</si>
  <si>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</si>
  <si>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</si>
  <si>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</si>
  <si>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</si>
  <si>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</si>
  <si>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</si>
  <si>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</si>
  <si>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</si>
  <si>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</si>
  <si>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</si>
  <si>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</si>
  <si>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</si>
  <si>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</si>
  <si>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</si>
  <si>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</si>
  <si>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</si>
  <si>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</si>
  <si>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</si>
  <si>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</si>
  <si>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</si>
  <si>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</si>
  <si>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</si>
  <si>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</si>
  <si>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</si>
  <si>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</si>
  <si>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</si>
  <si>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</si>
  <si>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</si>
  <si>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</si>
  <si>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</si>
  <si>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</si>
  <si>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</si>
  <si>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</si>
  <si>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</si>
  <si>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</si>
  <si>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</si>
  <si>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</si>
  <si>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</si>
  <si>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</si>
  <si>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</si>
  <si>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</si>
  <si>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</si>
  <si>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</si>
  <si>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</si>
  <si>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</si>
  <si>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</si>
  <si>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</si>
  <si>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</si>
  <si>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</si>
  <si>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</si>
  <si>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</si>
  <si>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</si>
  <si>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</si>
  <si>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</si>
  <si>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</si>
  <si>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</si>
  <si>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</si>
  <si>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</si>
  <si>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</si>
  <si>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</si>
  <si>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</si>
  <si>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</si>
  <si>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</si>
  <si>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</si>
  <si>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</si>
  <si>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</si>
  <si>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</si>
  <si>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</si>
  <si>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</si>
  <si>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</si>
  <si>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</si>
  <si>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</si>
  <si>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</si>
  <si>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</si>
  <si>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</si>
  <si>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</si>
  <si>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</si>
  <si>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</si>
  <si>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</si>
  <si>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</si>
  <si>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</si>
  <si>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</si>
  <si>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</si>
  <si>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</si>
  <si>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</si>
  <si>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</si>
  <si>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</si>
  <si>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</si>
  <si>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</si>
  <si>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</si>
  <si>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</si>
  <si>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</si>
  <si>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</si>
  <si>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</si>
  <si>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</si>
  <si>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</si>
  <si>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</si>
  <si>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</si>
  <si>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</si>
  <si>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</si>
  <si>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</si>
  <si>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</si>
  <si>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</si>
  <si>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</si>
  <si>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</si>
  <si>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</si>
  <si>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</si>
  <si>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</si>
  <si>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</si>
  <si>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</si>
  <si>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</si>
  <si>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</si>
  <si>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</si>
  <si>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</si>
  <si>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</si>
  <si>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</si>
  <si>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</si>
  <si>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</si>
  <si>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</si>
  <si>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</si>
  <si>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</si>
  <si>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</si>
  <si>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</si>
  <si>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</si>
  <si>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</si>
  <si>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</si>
  <si>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</si>
  <si>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</si>
  <si>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</si>
  <si>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</si>
  <si>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</si>
  <si>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</si>
  <si>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</si>
  <si>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</si>
  <si>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</si>
  <si>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</si>
  <si>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</si>
  <si>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</si>
  <si>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</si>
  <si>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</si>
  <si>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</si>
  <si>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</si>
  <si>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</si>
  <si>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</si>
  <si>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</si>
  <si>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</si>
  <si>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</si>
  <si>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</si>
  <si>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</si>
  <si>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</si>
  <si>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</si>
  <si>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</si>
  <si>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</si>
  <si>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</si>
  <si>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</si>
  <si>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</si>
  <si>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</si>
  <si>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</si>
  <si>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</si>
  <si>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</si>
  <si>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</si>
  <si>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</si>
  <si>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</si>
  <si>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</si>
  <si>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</si>
  <si>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</si>
  <si>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</si>
  <si>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</si>
  <si>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</si>
  <si>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</si>
  <si>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</si>
  <si>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</si>
  <si>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</si>
  <si>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</si>
  <si>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</si>
  <si>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</si>
  <si>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</si>
  <si>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</si>
  <si>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</si>
  <si>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</si>
  <si>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</si>
  <si>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</si>
  <si>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</si>
  <si>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</si>
  <si>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</si>
  <si>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</si>
  <si>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</si>
  <si>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</si>
  <si>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</si>
  <si>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</si>
  <si>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</si>
  <si>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</si>
  <si>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</si>
  <si>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</si>
  <si>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</si>
  <si>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</si>
  <si>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</si>
  <si>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</si>
  <si>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</si>
  <si>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</si>
  <si>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</si>
  <si>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</si>
  <si>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</si>
  <si>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</si>
  <si>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</si>
  <si>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</si>
  <si>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</si>
  <si>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</si>
  <si>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</si>
  <si>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</si>
  <si>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</si>
  <si>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</si>
  <si>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</si>
  <si>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</si>
  <si>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</si>
  <si>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</si>
  <si>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</si>
  <si>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</si>
  <si>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</si>
  <si>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</si>
  <si>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</si>
  <si>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</si>
  <si>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</si>
  <si>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</si>
  <si>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</si>
  <si>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</si>
  <si>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</si>
  <si>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</si>
  <si>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</si>
  <si>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</si>
  <si>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</si>
  <si>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</si>
  <si>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</si>
  <si>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</si>
  <si>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</si>
  <si>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</si>
  <si>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</si>
  <si>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</si>
  <si>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</si>
  <si>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</si>
  <si>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</si>
  <si>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</si>
  <si>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</si>
  <si>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</si>
  <si>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</si>
  <si>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</si>
  <si>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</si>
  <si>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</si>
  <si>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</si>
  <si>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</si>
  <si>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</si>
  <si>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</si>
  <si>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</si>
  <si>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</si>
  <si>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</si>
  <si>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</si>
  <si>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</si>
  <si>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</si>
  <si>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</si>
  <si>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</si>
  <si>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</si>
  <si>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</si>
  <si>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</si>
  <si>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</si>
  <si>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</si>
  <si>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</si>
  <si>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</si>
  <si>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</si>
  <si>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</si>
  <si>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</si>
  <si>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</si>
  <si>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</si>
  <si>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</si>
  <si>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</si>
  <si>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</si>
  <si>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</si>
  <si>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</si>
  <si>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</si>
  <si>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</si>
  <si>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</si>
  <si>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</si>
  <si>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</si>
  <si>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</si>
  <si>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</si>
  <si>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</si>
  <si>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</si>
  <si>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</si>
  <si>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</si>
  <si>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</si>
  <si>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</si>
  <si>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</si>
  <si>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</si>
  <si>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</si>
  <si>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</si>
  <si>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</si>
  <si>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</si>
  <si>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</si>
  <si>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</si>
  <si>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</si>
  <si>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</si>
  <si>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</si>
  <si>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</si>
  <si>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</si>
  <si>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</si>
  <si>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</si>
  <si>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</si>
  <si>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</si>
  <si>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</si>
  <si>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</si>
  <si>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</si>
  <si>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</si>
  <si>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</si>
  <si>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</si>
  <si>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</si>
  <si>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</si>
  <si>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</si>
  <si>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</si>
  <si>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</si>
  <si>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</si>
  <si>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</si>
  <si>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</si>
  <si>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</si>
  <si>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</si>
  <si>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</si>
  <si>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</si>
  <si>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</si>
  <si>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</si>
  <si>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</si>
  <si>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</si>
  <si>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</si>
  <si>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</si>
  <si>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</si>
  <si>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</si>
  <si>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</si>
  <si>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</si>
  <si>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</si>
  <si>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</si>
  <si>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</si>
  <si>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</si>
  <si>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</si>
  <si>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</si>
  <si>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</si>
  <si>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</si>
  <si>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</si>
  <si>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</si>
  <si>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</si>
  <si>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</si>
  <si>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</si>
  <si>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</si>
  <si>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</si>
  <si>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</si>
  <si>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</si>
  <si>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</si>
  <si>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</si>
  <si>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</si>
  <si>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</si>
  <si>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</si>
  <si>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</si>
  <si>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</si>
  <si>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</si>
  <si>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</si>
  <si>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</si>
  <si>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</si>
  <si>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</si>
  <si>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</si>
  <si>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</si>
  <si>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</si>
  <si>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</si>
  <si>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</si>
  <si>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</si>
  <si>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</si>
  <si>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</si>
  <si>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</si>
  <si>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</si>
  <si>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</si>
  <si>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</si>
  <si>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</si>
  <si>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</si>
  <si>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</si>
  <si>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</si>
  <si>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</si>
  <si>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</si>
  <si>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</si>
  <si>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</si>
  <si>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</si>
  <si>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</si>
  <si>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</si>
  <si>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</si>
  <si>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</si>
  <si>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</si>
  <si>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</si>
  <si>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</si>
  <si>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</si>
  <si>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</si>
  <si>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</si>
  <si>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</si>
  <si>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</si>
  <si>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</si>
  <si>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</si>
  <si>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</si>
  <si>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</si>
  <si>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</si>
  <si>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</si>
  <si>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</si>
  <si>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</si>
  <si>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</si>
  <si>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</si>
  <si>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</si>
  <si>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</si>
  <si>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</si>
  <si>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</si>
  <si>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</si>
  <si>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</si>
  <si>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</si>
  <si>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</si>
  <si>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</si>
  <si>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</si>
  <si>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</si>
  <si>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</si>
  <si>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</si>
  <si>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</si>
  <si>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</si>
  <si>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</si>
  <si>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</si>
  <si>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</si>
  <si>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</si>
  <si>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</si>
  <si>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</si>
  <si>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</si>
  <si>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</si>
  <si>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</si>
  <si>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</si>
  <si>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</si>
  <si>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</si>
  <si>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</si>
  <si>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</si>
  <si>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</si>
  <si>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</si>
  <si>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</si>
  <si>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</si>
  <si>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</si>
  <si>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</si>
  <si>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</si>
  <si>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</si>
  <si>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</si>
  <si>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</si>
  <si>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</si>
  <si>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</si>
  <si>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</si>
  <si>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</si>
  <si>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</si>
  <si>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</si>
  <si>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</si>
  <si>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</si>
  <si>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</si>
  <si>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</si>
  <si>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</si>
  <si>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</si>
  <si>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</si>
  <si>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</si>
  <si>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</si>
  <si>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</si>
  <si>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</si>
  <si>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</si>
  <si>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</si>
  <si>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</si>
  <si>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</si>
  <si>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</si>
  <si>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</si>
  <si>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</si>
  <si>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</si>
  <si>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</si>
  <si>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</si>
  <si>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</si>
  <si>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</si>
  <si>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</si>
  <si>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</si>
  <si>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</si>
  <si>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</si>
  <si>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</si>
  <si>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</si>
  <si>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</si>
  <si>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</si>
  <si>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</si>
  <si>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</si>
  <si>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</si>
  <si>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</si>
  <si>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</si>
  <si>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</si>
  <si>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</si>
  <si>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</si>
  <si>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</si>
  <si>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</si>
  <si>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</si>
  <si>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</si>
  <si>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</si>
  <si>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</si>
  <si>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</si>
  <si>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</si>
  <si>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</si>
  <si>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</si>
  <si>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</si>
  <si>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</si>
  <si>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</si>
  <si>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</si>
  <si>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</si>
  <si>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</si>
  <si>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</si>
  <si>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</si>
  <si>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</si>
  <si>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</si>
  <si>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</si>
  <si>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</si>
  <si>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</si>
  <si>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</si>
  <si>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</si>
  <si>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</si>
  <si>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</si>
  <si>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</si>
  <si>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</si>
  <si>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</si>
  <si>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</si>
  <si>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</si>
  <si>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</si>
  <si>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</si>
  <si>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</si>
  <si>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</si>
  <si>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</si>
  <si>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</si>
  <si>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</si>
  <si>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</si>
  <si>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</si>
  <si>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</si>
  <si>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</si>
  <si>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</si>
  <si>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</si>
  <si>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</si>
  <si>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</si>
  <si>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</si>
  <si>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</si>
  <si>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</si>
  <si>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</si>
  <si>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</si>
  <si>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</si>
  <si>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</si>
  <si>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</si>
  <si>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</si>
  <si>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</si>
  <si>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</si>
  <si>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</si>
  <si>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</si>
  <si>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</si>
  <si>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</si>
  <si>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</si>
  <si>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</si>
  <si>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</si>
  <si>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</si>
  <si>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</si>
  <si>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</si>
  <si>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</si>
  <si>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</si>
  <si>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</si>
  <si>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</si>
  <si>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</si>
  <si>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</si>
  <si>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</si>
  <si>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</si>
  <si>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</si>
  <si>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</si>
  <si>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</si>
  <si>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</si>
  <si>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</si>
  <si>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</si>
  <si>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</si>
  <si>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</si>
  <si>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</si>
  <si>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</si>
  <si>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</si>
  <si>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</si>
  <si>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</si>
  <si>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</si>
  <si>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</si>
  <si>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</si>
  <si>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</si>
  <si>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</si>
  <si>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</si>
  <si>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</si>
  <si>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</si>
  <si>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</si>
  <si>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</si>
  <si>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</si>
  <si>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</si>
  <si>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</si>
  <si>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</si>
  <si>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</si>
  <si>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</si>
  <si>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</si>
  <si>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</si>
  <si>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</si>
  <si>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</si>
  <si>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</si>
  <si>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</si>
  <si>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</si>
  <si>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</si>
  <si>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</si>
  <si>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</si>
  <si>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</si>
  <si>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</si>
  <si>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</si>
  <si>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</si>
  <si>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</si>
  <si>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</si>
  <si>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</si>
  <si>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</si>
  <si>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</si>
  <si>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</si>
  <si>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</si>
  <si>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</si>
  <si>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</si>
  <si>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</si>
  <si>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</si>
  <si>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</si>
  <si>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</si>
  <si>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</si>
  <si>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</si>
  <si>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</si>
  <si>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</si>
  <si>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</si>
  <si>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</si>
  <si>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</si>
  <si>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</si>
  <si>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</si>
  <si>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</si>
  <si>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</si>
  <si>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</si>
  <si>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</si>
  <si>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</si>
  <si>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</si>
  <si>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</si>
  <si>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</si>
  <si>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</si>
  <si>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</si>
  <si>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</si>
  <si>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</si>
  <si>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</si>
  <si>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</si>
  <si>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</si>
  <si>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</si>
  <si>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</si>
  <si>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</si>
  <si>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</si>
  <si>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</si>
  <si>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</si>
  <si>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</si>
  <si>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</si>
  <si>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</si>
  <si>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</si>
  <si>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</si>
  <si>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</si>
  <si>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</si>
  <si>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</si>
  <si>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</si>
  <si>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</si>
  <si>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</si>
  <si>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</si>
  <si>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</si>
  <si>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</si>
  <si>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</si>
  <si>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</si>
  <si>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</si>
  <si>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</si>
  <si>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</si>
  <si>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</si>
  <si>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</si>
  <si>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</si>
  <si>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</si>
  <si>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</si>
  <si>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</si>
  <si>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</si>
  <si>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</si>
  <si>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</si>
  <si>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</si>
  <si>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</si>
  <si>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</si>
  <si>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</si>
  <si>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</si>
  <si>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</si>
  <si>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</si>
  <si>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</si>
  <si>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</si>
  <si>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</si>
  <si>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</si>
  <si>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</si>
  <si>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</si>
  <si>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</si>
  <si>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</si>
  <si>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</si>
  <si>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</si>
  <si>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</si>
  <si>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</si>
  <si>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</si>
  <si>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</si>
  <si>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</si>
  <si>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</si>
  <si>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</si>
  <si>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</si>
  <si>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</si>
  <si>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</si>
  <si>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</si>
  <si>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</si>
  <si>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</si>
  <si>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</si>
  <si>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</si>
  <si>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</si>
  <si>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</si>
  <si>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</si>
  <si>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</si>
  <si>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</si>
  <si>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</si>
  <si>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</si>
  <si>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</si>
  <si>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</si>
  <si>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</si>
  <si>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</si>
  <si>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</si>
  <si>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</si>
  <si>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</si>
  <si>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</si>
  <si>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</si>
  <si>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</si>
  <si>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</si>
  <si>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</si>
  <si>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</si>
  <si>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</si>
  <si>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</si>
  <si>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</si>
  <si>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</si>
  <si>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</si>
  <si>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</si>
  <si>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</si>
  <si>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</si>
  <si>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</si>
  <si>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</si>
  <si>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</si>
  <si>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</si>
  <si>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</si>
  <si>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</si>
  <si>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</si>
  <si>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</si>
  <si>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</si>
  <si>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</si>
  <si>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</si>
  <si>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</si>
  <si>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</si>
  <si>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</si>
  <si>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</si>
  <si>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</si>
  <si>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</si>
  <si>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</si>
  <si>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</si>
  <si>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</si>
  <si>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</si>
  <si>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</si>
  <si>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</si>
  <si>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</si>
  <si>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</si>
  <si>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</si>
  <si>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</si>
  <si>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</si>
  <si>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</si>
  <si>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</si>
  <si>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</si>
  <si>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</si>
  <si>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</si>
  <si>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</si>
  <si>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</si>
  <si>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</si>
  <si>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</si>
  <si>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</si>
  <si>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</si>
  <si>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</si>
  <si>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</si>
  <si>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</si>
  <si>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</si>
  <si>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</si>
  <si>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</si>
  <si>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</si>
  <si>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</si>
  <si>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</si>
  <si>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</si>
  <si>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</si>
  <si>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</si>
  <si>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</si>
  <si>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</si>
  <si>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</si>
  <si>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</si>
  <si>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</si>
  <si>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</si>
  <si>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</si>
  <si>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</si>
  <si>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</si>
  <si>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</si>
  <si>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</si>
  <si>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</si>
  <si>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</si>
  <si>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</si>
  <si>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</si>
  <si>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</si>
  <si>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</si>
  <si>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</si>
  <si>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</si>
  <si>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</si>
  <si>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</si>
  <si>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</si>
  <si>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</si>
  <si>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</si>
  <si>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</si>
  <si>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</si>
  <si>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</si>
  <si>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</si>
  <si>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</si>
  <si>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</si>
  <si>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</si>
  <si>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</si>
  <si>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</si>
  <si>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</si>
  <si>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</si>
  <si>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</si>
  <si>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</si>
  <si>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</si>
  <si>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</si>
  <si>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</si>
  <si>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</si>
  <si>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</si>
  <si>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</si>
  <si>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</si>
  <si>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</si>
  <si>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</si>
  <si>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</si>
  <si>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</si>
  <si>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</si>
  <si>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</si>
  <si>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</si>
  <si>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</si>
  <si>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</si>
  <si>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</si>
  <si>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</si>
  <si>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</si>
  <si>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</si>
  <si>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</si>
  <si>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</si>
  <si>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</si>
  <si>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</si>
  <si>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</si>
  <si>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</si>
  <si>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</si>
  <si>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</si>
  <si>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</si>
  <si>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</si>
  <si>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</si>
  <si>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</si>
  <si>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</si>
  <si>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</si>
  <si>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</si>
  <si>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</si>
  <si>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</si>
  <si>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</si>
  <si>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</si>
  <si>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</si>
  <si>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</si>
  <si>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</si>
  <si>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</si>
  <si>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</si>
  <si>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</si>
  <si>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</si>
  <si>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</si>
  <si>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</si>
  <si>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</si>
  <si>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</si>
  <si>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</si>
  <si>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</si>
  <si>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</si>
  <si>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</si>
  <si>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</si>
  <si>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</si>
  <si>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</si>
  <si>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</si>
  <si>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</si>
  <si>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</si>
  <si>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</si>
  <si>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</si>
  <si>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</si>
  <si>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</si>
  <si>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</si>
  <si>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</si>
  <si>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</si>
  <si>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</si>
  <si>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</si>
  <si>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</si>
  <si>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</si>
  <si>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</si>
  <si>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</si>
  <si>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</si>
  <si>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</si>
  <si>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</si>
  <si>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</si>
  <si>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</si>
  <si>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</si>
  <si>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</si>
  <si>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</si>
  <si>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</si>
  <si>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</si>
  <si>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</si>
  <si>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</si>
  <si>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</si>
  <si>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</si>
  <si>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</si>
  <si>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</si>
  <si>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</si>
  <si>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</si>
  <si>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</si>
  <si>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</si>
  <si>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</si>
  <si>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</si>
  <si>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</si>
  <si>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</si>
  <si>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</si>
  <si>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</si>
  <si>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</si>
  <si>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</si>
  <si>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</si>
  <si>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</si>
  <si>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</si>
  <si>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</si>
  <si>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</si>
  <si>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</si>
  <si>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</si>
  <si>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</si>
  <si>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</si>
  <si>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</si>
  <si>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</si>
  <si>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</si>
  <si>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</si>
  <si>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</si>
  <si>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</si>
  <si>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</si>
  <si>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</si>
  <si>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</si>
  <si>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</si>
  <si>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</si>
  <si>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</si>
  <si>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</si>
  <si>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</si>
  <si>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</si>
  <si>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</si>
  <si>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</si>
  <si>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</si>
  <si>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</si>
  <si>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</si>
  <si>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</si>
  <si>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</si>
  <si>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</si>
  <si>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</si>
  <si>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</si>
  <si>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</si>
  <si>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</si>
  <si>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</si>
  <si>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</si>
  <si>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</si>
  <si>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</si>
  <si>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</si>
  <si>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</si>
  <si>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</si>
  <si>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</si>
  <si>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</si>
  <si>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</si>
  <si>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</si>
  <si>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</si>
  <si>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</si>
  <si>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</si>
  <si>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</si>
  <si>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</si>
  <si>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</si>
  <si>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</si>
  <si>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</si>
  <si>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</si>
  <si>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</si>
  <si>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</si>
  <si>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</si>
  <si>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</si>
  <si>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</si>
  <si>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</si>
  <si>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</si>
  <si>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</si>
  <si>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</si>
  <si>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</si>
  <si>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</si>
  <si>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</si>
  <si>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</si>
  <si>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</si>
  <si>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</si>
  <si>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</si>
  <si>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</si>
  <si>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</si>
  <si>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</si>
  <si>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</si>
  <si>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</si>
  <si>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</si>
  <si>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</si>
  <si>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</si>
  <si>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</si>
  <si>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</si>
  <si>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</si>
  <si>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</si>
  <si>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</si>
  <si>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</si>
  <si>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</si>
  <si>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</si>
  <si>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</si>
  <si>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</si>
  <si>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</si>
  <si>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</si>
  <si>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</si>
  <si>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</si>
  <si>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</si>
  <si>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</si>
  <si>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</si>
  <si>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</si>
  <si>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</si>
  <si>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</si>
  <si>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</si>
  <si>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</si>
  <si>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</si>
  <si>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</si>
  <si>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</si>
  <si>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</si>
  <si>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</si>
  <si>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</si>
  <si>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</si>
  <si>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</si>
  <si>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</si>
  <si>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</si>
  <si>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</si>
  <si>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</si>
  <si>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</si>
  <si>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</si>
  <si>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</si>
  <si>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</si>
  <si>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</si>
  <si>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</si>
  <si>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</si>
  <si>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</si>
  <si>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</si>
  <si>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</si>
  <si>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</si>
  <si>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</si>
  <si>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</si>
  <si>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</si>
  <si>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</si>
  <si>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</si>
  <si>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</si>
  <si>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</si>
  <si>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</si>
  <si>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</si>
  <si>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</si>
  <si>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</si>
  <si>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</si>
  <si>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</si>
  <si>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</si>
  <si>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</si>
  <si>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</si>
  <si>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</si>
  <si>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</si>
  <si>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</si>
  <si>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</si>
  <si>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</si>
  <si>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</si>
  <si>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</si>
  <si>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</si>
  <si>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</si>
  <si>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</si>
  <si>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</si>
  <si>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</si>
  <si>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</si>
  <si>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</si>
  <si>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</si>
  <si>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</si>
  <si>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</si>
  <si>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</si>
  <si>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</si>
  <si>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</si>
  <si>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</si>
  <si>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</si>
  <si>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</si>
  <si>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</si>
  <si>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</si>
  <si>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</si>
  <si>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</si>
  <si>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</si>
  <si>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</si>
  <si>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</si>
  <si>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</si>
  <si>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</si>
  <si>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</si>
  <si>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</si>
  <si>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</si>
  <si>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</si>
  <si>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</si>
  <si>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</si>
  <si>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</si>
  <si>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</si>
  <si>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</si>
  <si>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</si>
  <si>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</si>
  <si>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</si>
  <si>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</si>
  <si>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</si>
  <si>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</si>
  <si>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</si>
  <si>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</si>
  <si>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</si>
  <si>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</si>
  <si>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</si>
  <si>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</si>
  <si>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</si>
  <si>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</si>
  <si>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</si>
  <si>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</si>
  <si>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</si>
  <si>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</si>
  <si>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</si>
  <si>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</si>
  <si>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</si>
  <si>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</si>
  <si>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</si>
  <si>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</si>
  <si>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</si>
  <si>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</si>
  <si>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</si>
  <si>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</si>
  <si>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</si>
  <si>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</si>
  <si>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</si>
  <si>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</si>
  <si>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</si>
  <si>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</si>
  <si>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</si>
  <si>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</si>
  <si>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</si>
  <si>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</si>
  <si>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</si>
  <si>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</si>
  <si>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</si>
  <si>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</si>
  <si>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</si>
  <si>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</si>
  <si>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</si>
  <si>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</si>
  <si>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</si>
  <si>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</si>
  <si>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</si>
  <si>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</si>
  <si>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</si>
  <si>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</si>
  <si>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</si>
  <si>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</si>
  <si>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</si>
  <si>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</si>
  <si>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</si>
  <si>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</si>
  <si>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</si>
  <si>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</si>
  <si>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</si>
  <si>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</si>
  <si>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</si>
  <si>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</si>
  <si>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</si>
  <si>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</si>
  <si>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</si>
  <si>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</si>
  <si>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</si>
  <si>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</si>
  <si>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</si>
  <si>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</si>
  <si>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</si>
  <si>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</si>
  <si>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</si>
  <si>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</si>
  <si>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</si>
  <si>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</si>
  <si>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</si>
  <si>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</si>
  <si>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</si>
  <si>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</si>
  <si>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</si>
  <si>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</si>
  <si>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</si>
  <si>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</si>
  <si>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</si>
  <si>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</si>
  <si>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</si>
  <si>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</si>
  <si>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</si>
  <si>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</si>
  <si>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</si>
  <si>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</si>
  <si>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</si>
  <si>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</si>
  <si>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</si>
  <si>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</si>
  <si>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</si>
  <si>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</si>
  <si>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</si>
  <si>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</si>
  <si>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</si>
  <si>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</si>
  <si>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</si>
  <si>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</si>
  <si>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</si>
  <si>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</si>
  <si>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</si>
  <si>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</si>
  <si>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</si>
  <si>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</si>
  <si>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</si>
  <si>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</si>
  <si>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</si>
  <si>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</si>
  <si>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</si>
  <si>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</si>
  <si>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</si>
  <si>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</si>
  <si>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</si>
  <si>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</si>
  <si>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</si>
  <si>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</si>
  <si>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</si>
  <si>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</si>
  <si>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</si>
  <si>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</si>
  <si>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</si>
  <si>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</si>
  <si>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</si>
  <si>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</si>
  <si>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</si>
  <si>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</si>
  <si>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</si>
  <si>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</si>
  <si>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</si>
  <si>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</si>
  <si>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</si>
  <si>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</si>
  <si>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</si>
  <si>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</si>
  <si>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</si>
  <si>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</si>
  <si>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</si>
  <si>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</si>
  <si>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</si>
  <si>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</si>
  <si>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</si>
  <si>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</si>
  <si>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</si>
  <si>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</si>
  <si>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</si>
  <si>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</si>
  <si>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</si>
  <si>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</si>
  <si>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</si>
  <si>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</si>
  <si>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</si>
  <si>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</si>
  <si>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</si>
  <si>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</si>
  <si>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</si>
  <si>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</si>
  <si>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</si>
  <si>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</si>
  <si>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</si>
  <si>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</si>
  <si>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</si>
  <si>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</si>
  <si>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</si>
  <si>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</si>
  <si>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</si>
  <si>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</si>
  <si>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</si>
  <si>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</si>
  <si>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</si>
  <si>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</si>
  <si>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</si>
  <si>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</si>
  <si>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</si>
  <si>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</si>
  <si>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</si>
  <si>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</si>
  <si>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</si>
  <si>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</si>
  <si>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</si>
  <si>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</si>
  <si>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</si>
  <si>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</si>
  <si>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</si>
  <si>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</si>
  <si>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</si>
  <si>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</si>
  <si>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</si>
  <si>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</si>
  <si>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</si>
  <si>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</si>
  <si>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</si>
  <si>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</si>
  <si>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</si>
  <si>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</si>
  <si>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</si>
  <si>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</si>
  <si>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</si>
  <si>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</si>
  <si>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</si>
  <si>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</si>
  <si>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</si>
  <si>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</si>
  <si>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</si>
  <si>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</si>
  <si>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</si>
  <si>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</si>
  <si>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</si>
  <si>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</si>
  <si>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</si>
  <si>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</si>
  <si>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</si>
  <si>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</si>
  <si>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</si>
  <si>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</si>
  <si>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</si>
  <si>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</si>
  <si>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</si>
  <si>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</si>
  <si>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</si>
  <si>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</si>
  <si>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</si>
  <si>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</si>
  <si>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</si>
  <si>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</si>
  <si>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</si>
  <si>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</si>
  <si>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</si>
  <si>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</si>
  <si>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</si>
  <si>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</si>
  <si>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</si>
  <si>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</si>
  <si>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</si>
  <si>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</si>
  <si>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</si>
  <si>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</si>
  <si>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</si>
  <si>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</si>
  <si>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</si>
  <si>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</si>
  <si>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</si>
  <si>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</si>
  <si>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</si>
  <si>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</si>
  <si>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</si>
  <si>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</si>
  <si>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</si>
  <si>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</si>
  <si>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</si>
  <si>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</si>
  <si>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</si>
  <si>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</si>
  <si>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</si>
  <si>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</si>
  <si>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</si>
  <si>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</si>
  <si>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</si>
  <si>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</si>
  <si>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</si>
  <si>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</si>
  <si>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</si>
  <si>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</si>
  <si>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</si>
  <si>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</si>
  <si>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</si>
  <si>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</si>
  <si>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</si>
  <si>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</si>
  <si>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</si>
  <si>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</si>
  <si>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</si>
  <si>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</si>
  <si>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</si>
  <si>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</si>
  <si>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</si>
  <si>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</si>
  <si>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</si>
  <si>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</si>
  <si>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</si>
  <si>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</si>
  <si>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</si>
  <si>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</si>
  <si>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</si>
  <si>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</si>
  <si>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</si>
  <si>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</si>
  <si>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</si>
  <si>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</si>
  <si>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</si>
  <si>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</si>
  <si>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</si>
  <si>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</si>
  <si>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</si>
  <si>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</si>
  <si>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</si>
  <si>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</si>
  <si>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</si>
  <si>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</si>
  <si>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</si>
  <si>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</si>
  <si>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</si>
  <si>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</si>
  <si>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</si>
  <si>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</si>
  <si>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</si>
  <si>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</si>
  <si>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</si>
  <si>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</si>
  <si>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</si>
  <si>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</si>
  <si>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</si>
  <si>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</si>
  <si>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</si>
  <si>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</si>
  <si>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</si>
  <si>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</si>
  <si>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</si>
  <si>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</si>
  <si>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</si>
  <si>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</si>
  <si>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</si>
  <si>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</si>
  <si>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</si>
  <si>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</si>
  <si>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</si>
  <si>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</si>
  <si>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</si>
  <si>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</si>
  <si>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</si>
  <si>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</si>
  <si>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</si>
  <si>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</si>
  <si>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</si>
  <si>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</si>
  <si>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</si>
  <si>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</si>
  <si>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</si>
  <si>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</si>
  <si>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</si>
  <si>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</si>
  <si>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</si>
  <si>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</si>
  <si>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</si>
  <si>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</si>
  <si>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</si>
  <si>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</si>
  <si>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</si>
  <si>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</si>
  <si>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</si>
  <si>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</si>
  <si>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</si>
  <si>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</si>
  <si>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</si>
  <si>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</si>
  <si>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</si>
  <si>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</si>
  <si>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</si>
  <si>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</si>
  <si>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</si>
  <si>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</si>
  <si>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</si>
  <si>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</si>
  <si>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</si>
  <si>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</si>
  <si>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</si>
  <si>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</si>
  <si>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</si>
  <si>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</si>
  <si>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</si>
  <si>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</si>
  <si>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</si>
  <si>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</si>
  <si>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</si>
  <si>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</si>
  <si>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</si>
  <si>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</si>
  <si>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</si>
  <si>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</si>
  <si>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</si>
  <si>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</si>
  <si>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</si>
  <si>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</si>
  <si>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</si>
  <si>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</si>
  <si>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</si>
  <si>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</si>
  <si>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</si>
  <si>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</si>
  <si>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</si>
  <si>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</si>
  <si>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</si>
  <si>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</si>
  <si>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</si>
  <si>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</si>
  <si>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</si>
  <si>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</si>
  <si>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</si>
  <si>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</si>
  <si>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</si>
  <si>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</si>
  <si>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</si>
  <si>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</si>
  <si>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</si>
  <si>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</si>
  <si>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</si>
  <si>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</si>
  <si>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</si>
  <si>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</si>
  <si>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</si>
  <si>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</si>
  <si>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</si>
  <si>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</si>
  <si>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</si>
  <si>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</si>
  <si>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</si>
  <si>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</si>
  <si>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</si>
  <si>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</si>
  <si>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</si>
  <si>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</si>
  <si>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</si>
  <si>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</si>
  <si>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</si>
  <si>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</si>
  <si>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</si>
  <si>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</si>
  <si>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</si>
  <si>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</si>
  <si>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</si>
  <si>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</si>
  <si>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</si>
  <si>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</si>
  <si>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</si>
  <si>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</si>
  <si>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</si>
  <si>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</si>
  <si>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</si>
  <si>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</si>
  <si>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</si>
  <si>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</si>
  <si>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</si>
  <si>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</si>
  <si>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</si>
  <si>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</si>
  <si>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</si>
  <si>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</si>
  <si>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</si>
  <si>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</si>
  <si>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</si>
  <si>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</si>
  <si>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</si>
  <si>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</si>
  <si>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</si>
  <si>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</si>
  <si>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</si>
  <si>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</si>
  <si>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</si>
  <si>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</si>
  <si>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</si>
  <si>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</si>
  <si>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</si>
  <si>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</si>
  <si>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</si>
  <si>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</si>
  <si>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</si>
  <si>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</si>
  <si>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</si>
  <si>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</si>
  <si>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</si>
  <si>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</si>
  <si>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</si>
  <si>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</si>
  <si>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</si>
  <si>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</si>
  <si>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</si>
  <si>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</si>
  <si>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</si>
  <si>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</si>
  <si>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</si>
  <si>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</si>
  <si>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</si>
  <si>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</si>
  <si>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</si>
  <si>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</si>
  <si>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</si>
  <si>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</si>
  <si>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</si>
  <si>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</si>
  <si>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</si>
  <si>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</si>
  <si>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</si>
  <si>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</si>
  <si>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</si>
  <si>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</si>
  <si>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</si>
  <si>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</si>
  <si>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</si>
  <si>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</si>
  <si>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</si>
  <si>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</si>
  <si>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</si>
  <si>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</si>
  <si>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</si>
  <si>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</si>
  <si>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</si>
  <si>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</si>
  <si>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</si>
  <si>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</si>
  <si>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</si>
  <si>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</si>
  <si>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</si>
  <si>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</si>
  <si>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</si>
  <si>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</si>
  <si>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</si>
  <si>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</si>
  <si>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</si>
  <si>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</si>
  <si>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</si>
  <si>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</si>
  <si>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</si>
  <si>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</si>
  <si>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</si>
  <si>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</si>
  <si>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</si>
  <si>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</si>
  <si>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</si>
  <si>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</si>
  <si>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</si>
  <si>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</si>
  <si>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</si>
  <si>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</si>
  <si>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</si>
  <si>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</si>
  <si>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</si>
  <si>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</si>
  <si>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</si>
  <si>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</si>
  <si>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</si>
  <si>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</si>
  <si>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</si>
  <si>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</si>
  <si>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</si>
  <si>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</si>
  <si>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</si>
  <si>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</si>
  <si>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</si>
  <si>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</si>
  <si>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</si>
  <si>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</si>
  <si>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</si>
  <si>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</si>
  <si>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</si>
  <si>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</si>
  <si>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</si>
  <si>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</si>
  <si>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</si>
  <si>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</si>
  <si>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</si>
  <si>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</si>
  <si>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</si>
  <si>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</si>
  <si>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</si>
  <si>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</si>
  <si>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</si>
  <si>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</si>
  <si>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</si>
  <si>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</si>
  <si>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</si>
  <si>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</si>
  <si>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</si>
  <si>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</si>
  <si>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</si>
  <si>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</si>
  <si>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</si>
  <si>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</si>
  <si>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</si>
  <si>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</si>
  <si>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</si>
  <si>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</si>
  <si>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</si>
  <si>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</si>
  <si>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</si>
  <si>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</si>
  <si>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</si>
  <si>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</si>
  <si>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</si>
  <si>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</si>
  <si>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</si>
  <si>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</si>
  <si>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</si>
  <si>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</si>
  <si>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</si>
  <si>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</si>
  <si>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</si>
  <si>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</si>
  <si>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</si>
  <si>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</si>
  <si>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</si>
  <si>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</si>
  <si>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</si>
  <si>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</si>
  <si>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</si>
  <si>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</si>
  <si>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</si>
  <si>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</si>
  <si>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</si>
  <si>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</si>
  <si>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</si>
  <si>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</si>
  <si>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</si>
  <si>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</si>
  <si>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</si>
  <si>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</si>
  <si>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</si>
  <si>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</si>
  <si>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</si>
  <si>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</si>
  <si>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</si>
  <si>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</si>
  <si>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</si>
  <si>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</si>
  <si>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</si>
  <si>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</si>
  <si>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</si>
  <si>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</si>
  <si>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</si>
  <si>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</si>
  <si>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</si>
  <si>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</si>
  <si>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</si>
  <si>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</si>
  <si>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</si>
  <si>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</si>
  <si>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</si>
  <si>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</si>
  <si>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</si>
  <si>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</si>
  <si>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</si>
  <si>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</si>
  <si>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</si>
  <si>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</si>
  <si>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</si>
  <si>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</si>
  <si>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</si>
  <si>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</si>
  <si>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</si>
  <si>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</si>
  <si>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</si>
  <si>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</si>
  <si>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</si>
  <si>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</si>
  <si>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</si>
  <si>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</si>
  <si>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</si>
  <si>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</si>
  <si>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</si>
  <si>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</si>
  <si>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</si>
  <si>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</si>
  <si>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</si>
  <si>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</si>
  <si>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</si>
  <si>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</si>
  <si>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</si>
  <si>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</si>
  <si>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</si>
  <si>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</si>
  <si>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</si>
  <si>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</si>
  <si>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</si>
  <si>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</si>
  <si>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</si>
  <si>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</si>
  <si>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</si>
  <si>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</si>
  <si>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</si>
  <si>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</si>
  <si>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</si>
  <si>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</si>
  <si>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</si>
  <si>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</si>
  <si>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</si>
  <si>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</si>
  <si>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</si>
  <si>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</si>
  <si>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</si>
  <si>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</si>
  <si>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</si>
  <si>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</si>
  <si>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</si>
  <si>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</si>
  <si>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</si>
  <si>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</si>
  <si>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</si>
  <si>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</si>
  <si>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</si>
  <si>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</si>
  <si>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</si>
  <si>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</si>
  <si>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</si>
  <si>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</si>
  <si>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</si>
  <si>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</si>
  <si>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</si>
  <si>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</si>
  <si>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</si>
  <si>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</si>
  <si>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</si>
  <si>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</si>
  <si>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</si>
  <si>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</si>
  <si>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</si>
  <si>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</si>
  <si>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</si>
  <si>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</si>
  <si>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</si>
  <si>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</si>
  <si>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</si>
  <si>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</si>
  <si>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</si>
  <si>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</si>
  <si>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</si>
  <si>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</si>
  <si>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</si>
  <si>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</si>
  <si>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</si>
  <si>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</si>
  <si>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</si>
  <si>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</si>
  <si>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</si>
  <si>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</si>
  <si>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</si>
  <si>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</si>
  <si>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</si>
  <si>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</si>
  <si>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</si>
  <si>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</si>
  <si>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</si>
  <si>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</si>
  <si>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</si>
  <si>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</si>
  <si>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</si>
  <si>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</si>
  <si>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</si>
  <si>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</si>
  <si>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</si>
  <si>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</si>
  <si>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</si>
  <si>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</si>
  <si>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</si>
  <si>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</si>
  <si>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</si>
  <si>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</si>
  <si>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</si>
  <si>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</si>
  <si>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</si>
  <si>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</si>
  <si>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</si>
  <si>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</si>
  <si>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</si>
  <si>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</si>
  <si>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</si>
  <si>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</si>
  <si>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</si>
  <si>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</si>
  <si>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</si>
  <si>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</si>
  <si>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</si>
  <si>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</si>
  <si>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</si>
  <si>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</si>
  <si>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</si>
  <si>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</si>
  <si>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</si>
  <si>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</si>
  <si>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</si>
  <si>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</si>
  <si>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</si>
  <si>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</si>
  <si>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</si>
  <si>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</si>
  <si>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</si>
  <si>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</si>
  <si>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</si>
  <si>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</si>
  <si>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</si>
  <si>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</si>
  <si>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</si>
  <si>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</si>
  <si>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</si>
  <si>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</si>
  <si>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</si>
  <si>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</si>
  <si>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</si>
  <si>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</si>
  <si>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</si>
  <si>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</si>
  <si>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</si>
  <si>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</si>
  <si>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</si>
  <si>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</si>
  <si>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</si>
  <si>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</si>
  <si>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</si>
  <si>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</si>
  <si>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</si>
  <si>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</si>
  <si>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</si>
  <si>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</si>
  <si>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</si>
  <si>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</si>
  <si>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</si>
  <si>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</si>
  <si>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</si>
  <si>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</si>
  <si>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</si>
  <si>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</si>
  <si>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</si>
  <si>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</si>
  <si>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</si>
  <si>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</si>
  <si>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</si>
  <si>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</si>
  <si>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</si>
  <si>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</si>
  <si>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</si>
  <si>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</si>
  <si>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</si>
  <si>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</si>
  <si>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</si>
  <si>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</si>
  <si>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</si>
  <si>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</si>
  <si>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</si>
  <si>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</si>
  <si>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</si>
  <si>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</si>
  <si>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</si>
  <si>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</si>
  <si>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</si>
  <si>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</si>
  <si>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</si>
  <si>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</si>
  <si>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</si>
  <si>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</si>
  <si>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</si>
  <si>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</si>
  <si>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</si>
  <si>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</si>
  <si>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</si>
  <si>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</si>
  <si>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</si>
  <si>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</si>
  <si>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</si>
  <si>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</si>
  <si>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</si>
  <si>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</si>
  <si>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</si>
  <si>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</si>
  <si>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</si>
  <si>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</si>
  <si>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</si>
  <si>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</si>
  <si>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</si>
  <si>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</si>
  <si>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</si>
  <si>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</si>
  <si>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</si>
  <si>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</si>
  <si>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</si>
  <si>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</si>
  <si>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</si>
  <si>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</si>
  <si>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</si>
  <si>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</si>
  <si>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</si>
  <si>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</si>
  <si>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</si>
  <si>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</si>
  <si>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</si>
  <si>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</si>
  <si>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</si>
  <si>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</si>
  <si>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</si>
  <si>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</si>
  <si>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</si>
  <si>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</si>
  <si>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</si>
  <si>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</si>
  <si>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</si>
  <si>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</si>
  <si>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</si>
  <si>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</si>
  <si>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</si>
  <si>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</si>
  <si>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</si>
  <si>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</si>
  <si>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</si>
  <si>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</si>
  <si>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</si>
  <si>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</si>
  <si>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</si>
  <si>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</si>
  <si>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</si>
  <si>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</si>
  <si>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</si>
  <si>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</si>
  <si>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</si>
  <si>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</si>
  <si>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</si>
  <si>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</si>
  <si>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</si>
  <si>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</si>
  <si>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</si>
  <si>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</si>
  <si>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</si>
  <si>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</si>
  <si>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</si>
  <si>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</si>
  <si>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</si>
  <si>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</si>
  <si>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</si>
  <si>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</si>
  <si>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</si>
  <si>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</si>
  <si>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</si>
  <si>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</si>
  <si>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</si>
  <si>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</si>
  <si>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</si>
  <si>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</si>
  <si>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</si>
  <si>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</si>
  <si>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</si>
  <si>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</si>
  <si>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</si>
  <si>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</si>
  <si>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</si>
  <si>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</si>
  <si>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</si>
  <si>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</si>
  <si>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</si>
  <si>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</si>
  <si>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</si>
  <si>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</si>
  <si>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</si>
  <si>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</si>
  <si>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</si>
  <si>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</si>
  <si>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</si>
  <si>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</si>
  <si>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</si>
  <si>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</si>
  <si>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</si>
  <si>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</si>
  <si>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</si>
  <si>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</si>
  <si>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</si>
  <si>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</si>
  <si>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</si>
  <si>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</si>
  <si>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</si>
  <si>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</si>
  <si>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</si>
  <si>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</si>
  <si>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</si>
  <si>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</si>
  <si>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</si>
  <si>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</si>
  <si>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</si>
  <si>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</si>
  <si>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</si>
  <si>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</si>
  <si>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</si>
  <si>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</si>
  <si>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</si>
  <si>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</si>
  <si>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</si>
  <si>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</si>
  <si>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</si>
  <si>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</si>
  <si>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</si>
  <si>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</si>
  <si>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</si>
  <si>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</si>
  <si>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</si>
  <si>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</si>
  <si>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</si>
  <si>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</si>
  <si>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</si>
  <si>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</si>
  <si>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</si>
  <si>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</si>
  <si>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</si>
  <si>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</si>
  <si>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</si>
  <si>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</si>
  <si>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</si>
  <si>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</si>
  <si>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</si>
  <si>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</si>
  <si>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</si>
  <si>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</si>
  <si>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</si>
  <si>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</si>
  <si>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</si>
  <si>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</si>
  <si>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</si>
  <si>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</si>
  <si>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</si>
  <si>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</si>
  <si>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</si>
  <si>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</si>
  <si>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</si>
  <si>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</si>
  <si>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</si>
  <si>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</si>
  <si>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</si>
  <si>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</si>
  <si>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</si>
  <si>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</si>
  <si>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</si>
  <si>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</si>
  <si>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</si>
  <si>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</si>
  <si>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</si>
  <si>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</si>
  <si>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</si>
  <si>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</si>
  <si>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</si>
  <si>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</si>
  <si>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</si>
  <si>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</si>
  <si>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</si>
  <si>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</si>
  <si>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</si>
  <si>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</si>
  <si>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</si>
  <si>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</si>
  <si>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</si>
  <si>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</si>
  <si>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</si>
  <si>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</si>
  <si>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</si>
  <si>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</si>
  <si>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</si>
  <si>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</si>
  <si>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</si>
  <si>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</si>
  <si>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</si>
  <si>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</si>
  <si>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</si>
  <si>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</si>
  <si>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</si>
  <si>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</si>
  <si>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</si>
  <si>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</si>
  <si>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</si>
  <si>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</si>
  <si>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</si>
  <si>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</si>
  <si>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</si>
  <si>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</si>
  <si>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</si>
  <si>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</si>
  <si>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</si>
  <si>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</si>
  <si>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</si>
  <si>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</si>
  <si>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</si>
  <si>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</si>
  <si>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</si>
  <si>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</si>
  <si>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</si>
  <si>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</si>
  <si>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</si>
  <si>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</si>
  <si>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</si>
  <si>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</si>
  <si>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</si>
  <si>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</si>
  <si>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</si>
  <si>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</si>
  <si>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</si>
  <si>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</si>
  <si>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</si>
  <si>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</si>
  <si>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</si>
  <si>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</si>
  <si>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</si>
  <si>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</si>
  <si>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</si>
  <si>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</si>
  <si>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</si>
  <si>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</si>
  <si>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</si>
  <si>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</si>
  <si>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</si>
  <si>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</si>
  <si>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</si>
  <si>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</si>
  <si>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</si>
  <si>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</si>
  <si>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</si>
  <si>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</si>
  <si>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</si>
  <si>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</si>
  <si>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</si>
  <si>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</si>
  <si>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</si>
  <si>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</si>
  <si>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</si>
  <si>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</si>
  <si>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</si>
  <si>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</si>
  <si>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</si>
  <si>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</si>
  <si>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</si>
  <si>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</si>
  <si>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</si>
  <si>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</si>
  <si>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</si>
  <si>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</si>
  <si>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</si>
  <si>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</si>
  <si>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</si>
  <si>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</si>
  <si>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</si>
  <si>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</si>
  <si>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</si>
  <si>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</si>
  <si>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</si>
  <si>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</si>
  <si>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</si>
  <si>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</si>
  <si>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</si>
  <si>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</si>
  <si>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</si>
  <si>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</si>
  <si>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</si>
  <si>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</si>
  <si>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</si>
  <si>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</si>
  <si>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</si>
  <si>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</si>
  <si>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</si>
  <si>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</si>
  <si>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</si>
  <si>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</si>
  <si>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</si>
  <si>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</si>
  <si>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</si>
  <si>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</si>
  <si>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</si>
  <si>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</si>
  <si>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</si>
  <si>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</si>
  <si>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</si>
  <si>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</si>
  <si>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</si>
  <si>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</si>
  <si>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</si>
  <si>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</si>
  <si>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</si>
  <si>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</si>
  <si>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</si>
  <si>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</si>
  <si>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</si>
  <si>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</si>
  <si>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</si>
  <si>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</si>
  <si>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</si>
  <si>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</si>
  <si>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</si>
  <si>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</si>
  <si>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</si>
  <si>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</si>
  <si>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</si>
  <si>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</si>
  <si>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</si>
  <si>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</si>
  <si>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</si>
  <si>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</si>
  <si>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</si>
  <si>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</si>
  <si>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</si>
  <si>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</si>
  <si>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</si>
  <si>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</si>
  <si>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</si>
  <si>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</si>
  <si>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</si>
  <si>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</si>
  <si>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</si>
  <si>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</si>
  <si>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</si>
  <si>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</si>
  <si>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</si>
  <si>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</si>
  <si>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</si>
  <si>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</si>
  <si>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</si>
  <si>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</si>
  <si>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</si>
  <si>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</si>
  <si>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</si>
  <si>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</si>
  <si>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</si>
  <si>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</si>
  <si>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</si>
  <si>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</si>
  <si>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</si>
  <si>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</si>
  <si>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</si>
  <si>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</si>
  <si>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</si>
  <si>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</si>
  <si>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</si>
  <si>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</si>
  <si>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</si>
  <si>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</si>
  <si>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</si>
  <si>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</si>
  <si>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</si>
  <si>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</si>
  <si>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</si>
  <si>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</si>
  <si>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</si>
  <si>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</si>
  <si>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</si>
  <si>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</si>
  <si>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</si>
  <si>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</si>
  <si>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</si>
  <si>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</si>
  <si>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</si>
  <si>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</si>
  <si>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</si>
  <si>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</si>
  <si>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</si>
  <si>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</si>
  <si>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</si>
  <si>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</si>
  <si>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</si>
  <si>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</si>
  <si>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</si>
  <si>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</si>
  <si>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</si>
  <si>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</si>
  <si>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</si>
  <si>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</si>
  <si>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</si>
  <si>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</si>
  <si>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</si>
  <si>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</si>
  <si>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</si>
  <si>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</si>
  <si>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</si>
  <si>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</si>
  <si>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</si>
  <si>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</si>
  <si>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</si>
  <si>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</si>
  <si>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</si>
  <si>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</si>
  <si>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</si>
  <si>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</si>
  <si>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</si>
  <si>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</si>
  <si>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</si>
  <si>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</si>
  <si>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</si>
  <si>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</si>
  <si>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</si>
  <si>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</si>
  <si>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</si>
  <si>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</si>
  <si>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</si>
  <si>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</si>
  <si>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</si>
  <si>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</si>
  <si>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</si>
  <si>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</si>
  <si>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</si>
  <si>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</si>
  <si>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</si>
  <si>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</si>
  <si>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</si>
  <si>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</si>
  <si>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</si>
  <si>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</si>
  <si>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</si>
  <si>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</si>
  <si>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</si>
  <si>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</si>
  <si>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</si>
  <si>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</si>
  <si>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</si>
  <si>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</si>
  <si>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</si>
  <si>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</si>
  <si>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</si>
  <si>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</si>
  <si>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</si>
  <si>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</si>
  <si>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</si>
  <si>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</si>
  <si>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</si>
  <si>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</si>
  <si>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</si>
  <si>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</si>
  <si>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</si>
  <si>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</si>
  <si>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</si>
  <si>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</si>
  <si>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</si>
  <si>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</si>
  <si>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</si>
  <si>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</si>
  <si>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</si>
  <si>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</si>
  <si>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</si>
  <si>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</si>
  <si>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</si>
  <si>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</si>
  <si>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</si>
  <si>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</si>
  <si>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</si>
  <si>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</si>
  <si>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</si>
  <si>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</si>
  <si>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</si>
  <si>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</si>
  <si>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</si>
  <si>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</si>
  <si>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</si>
  <si>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</si>
  <si>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</si>
  <si>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</si>
  <si>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</si>
  <si>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</si>
  <si>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</si>
  <si>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</si>
  <si>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</si>
  <si>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</si>
  <si>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</si>
  <si>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</si>
  <si>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</si>
  <si>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</si>
  <si>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</si>
  <si>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</si>
  <si>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</si>
  <si>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</si>
  <si>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</si>
  <si>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</si>
  <si>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</si>
  <si>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</si>
  <si>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</si>
  <si>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</si>
  <si>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</si>
  <si>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</si>
  <si>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</si>
  <si>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</si>
  <si>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</si>
  <si>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</si>
  <si>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</si>
  <si>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</si>
  <si>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</si>
  <si>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</si>
  <si>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</si>
  <si>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</si>
  <si>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</si>
  <si>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</si>
  <si>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</si>
  <si>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</si>
  <si>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</si>
  <si>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</si>
  <si>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</si>
  <si>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</si>
  <si>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</si>
  <si>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</si>
  <si>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</si>
  <si>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</si>
  <si>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</si>
  <si>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</si>
  <si>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</si>
  <si>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</si>
  <si>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</si>
  <si>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</si>
  <si>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</si>
  <si>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</si>
  <si>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</si>
  <si>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</si>
  <si>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</si>
  <si>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</si>
  <si>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</si>
  <si>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</si>
  <si>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</si>
  <si>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</si>
  <si>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</si>
  <si>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</si>
  <si>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</si>
  <si>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</si>
  <si>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</si>
  <si>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</si>
  <si>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</si>
  <si>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</si>
  <si>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</si>
  <si>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</si>
  <si>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</si>
  <si>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</si>
  <si>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</si>
  <si>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</si>
  <si>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</si>
  <si>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</si>
  <si>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</si>
  <si>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</si>
  <si>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</si>
  <si>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</si>
  <si>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</si>
  <si>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</si>
  <si>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</si>
  <si>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</si>
  <si>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</si>
  <si>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</si>
  <si>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</si>
  <si>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</si>
  <si>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</si>
  <si>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</si>
  <si>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</si>
  <si>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</si>
  <si>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</si>
  <si>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</si>
  <si>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</si>
  <si>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</si>
  <si>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</si>
  <si>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</si>
  <si>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</si>
  <si>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</si>
  <si>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</si>
  <si>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</si>
  <si>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</si>
  <si>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</si>
  <si>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</si>
  <si>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</si>
  <si>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</si>
  <si>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</si>
  <si>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</si>
  <si>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</si>
  <si>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</si>
  <si>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</si>
  <si>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</si>
  <si>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</si>
  <si>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</si>
  <si>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</si>
  <si>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</si>
  <si>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</si>
  <si>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</si>
  <si>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</si>
  <si>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</si>
  <si>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</si>
  <si>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</si>
  <si>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</si>
  <si>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</si>
  <si>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</si>
  <si>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</si>
  <si>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</si>
  <si>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</si>
  <si>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</si>
  <si>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</si>
  <si>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</si>
  <si>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</si>
  <si>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</si>
  <si>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</si>
  <si>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</si>
  <si>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</si>
  <si>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</si>
  <si>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</si>
  <si>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</si>
  <si>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</si>
  <si>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</si>
  <si>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</si>
  <si>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</si>
  <si>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</si>
  <si>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</si>
  <si>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</si>
  <si>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</si>
  <si>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</si>
  <si>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</si>
  <si>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</si>
  <si>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</si>
  <si>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</si>
  <si>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</si>
  <si>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</si>
  <si>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</si>
  <si>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</si>
  <si>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</si>
  <si>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</si>
  <si>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</si>
  <si>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</si>
  <si>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</si>
  <si>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</si>
  <si>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</si>
  <si>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</si>
  <si>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</si>
  <si>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</si>
  <si>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</si>
  <si>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</si>
  <si>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</si>
  <si>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</si>
  <si>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</si>
  <si>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</si>
  <si>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</si>
  <si>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</si>
  <si>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</si>
  <si>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</si>
  <si>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</si>
  <si>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</si>
  <si>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</si>
  <si>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</si>
  <si>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</si>
  <si>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</si>
  <si>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</si>
  <si>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</si>
  <si>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</si>
  <si>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</si>
  <si>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</si>
  <si>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</si>
  <si>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</si>
  <si>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</si>
  <si>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</si>
  <si>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</si>
  <si>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</si>
  <si>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</si>
  <si>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</si>
  <si>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</si>
  <si>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</si>
  <si>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</si>
  <si>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</si>
  <si>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</si>
  <si>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</si>
  <si>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</si>
  <si>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</si>
  <si>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</si>
  <si>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</si>
  <si>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</si>
  <si>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</si>
  <si>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</si>
  <si>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</si>
  <si>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</si>
  <si>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</si>
  <si>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</si>
  <si>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</si>
  <si>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</si>
  <si>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</si>
  <si>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</si>
  <si>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</si>
  <si>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</si>
  <si>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</si>
  <si>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</si>
  <si>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</si>
  <si>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</si>
  <si>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</si>
  <si>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</si>
  <si>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</si>
  <si>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</si>
  <si>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</si>
  <si>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</si>
  <si>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</si>
  <si>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</si>
  <si>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</si>
  <si>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</si>
  <si>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</si>
  <si>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</si>
  <si>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</si>
  <si>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</si>
  <si>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</si>
  <si>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</si>
  <si>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</si>
  <si>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</si>
  <si>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</si>
  <si>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</si>
  <si>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</si>
  <si>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</si>
  <si>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</si>
  <si>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</si>
  <si>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</si>
  <si>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</si>
  <si>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</si>
  <si>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</si>
  <si>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</si>
  <si>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</si>
  <si>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</si>
  <si>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</si>
  <si>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</si>
  <si>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</si>
  <si>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</si>
  <si>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</si>
  <si>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</si>
  <si>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</si>
  <si>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</si>
  <si>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</si>
  <si>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</si>
  <si>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</si>
  <si>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</si>
  <si>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</si>
  <si>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</si>
  <si>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</si>
  <si>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</si>
  <si>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</si>
  <si>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</si>
  <si>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</si>
  <si>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</si>
  <si>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</si>
  <si>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</si>
  <si>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</si>
  <si>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</si>
  <si>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</si>
  <si>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</si>
  <si>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</si>
  <si>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</si>
  <si>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</si>
  <si>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</si>
  <si>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</si>
  <si>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</si>
  <si>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</si>
  <si>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</si>
  <si>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</si>
  <si>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</si>
  <si>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</si>
  <si>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</si>
  <si>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</si>
  <si>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</si>
  <si>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</si>
  <si>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</si>
  <si>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</si>
  <si>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</si>
  <si>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</si>
  <si>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</si>
  <si>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</si>
  <si>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</si>
  <si>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</si>
  <si>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</si>
  <si>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</si>
  <si>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</si>
  <si>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</si>
  <si>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</si>
  <si>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</si>
  <si>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</si>
  <si>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</si>
  <si>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</si>
  <si>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</si>
  <si>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</si>
  <si>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</si>
  <si>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</si>
  <si>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</si>
  <si>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</si>
  <si>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</si>
  <si>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</si>
  <si>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</si>
  <si>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</si>
  <si>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</si>
  <si>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</si>
  <si>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</si>
  <si>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</si>
  <si>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</si>
  <si>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</si>
  <si>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</si>
  <si>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</si>
  <si>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</si>
  <si>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</si>
  <si>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</si>
  <si>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</si>
  <si>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</si>
  <si>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</si>
  <si>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</si>
  <si>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</si>
  <si>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</si>
  <si>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</si>
  <si>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</si>
  <si>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</si>
  <si>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</si>
  <si>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</si>
  <si>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</si>
  <si>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</si>
  <si>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</si>
  <si>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</si>
  <si>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</si>
  <si>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</si>
  <si>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</si>
  <si>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</si>
  <si>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</si>
  <si>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</si>
  <si>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</si>
  <si>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</si>
  <si>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</si>
  <si>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</si>
  <si>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</si>
  <si>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</si>
  <si>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</si>
  <si>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</si>
  <si>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</si>
  <si>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</si>
  <si>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</si>
  <si>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</si>
  <si>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</si>
  <si>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</si>
  <si>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</si>
  <si>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</si>
  <si>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</si>
  <si>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</si>
  <si>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</si>
  <si>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</si>
  <si>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</si>
  <si>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</si>
  <si>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</si>
  <si>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</si>
  <si>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</si>
  <si>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</si>
  <si>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</si>
  <si>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</si>
  <si>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</si>
  <si>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</si>
  <si>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</si>
  <si>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</si>
  <si>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</si>
  <si>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</si>
  <si>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</si>
  <si>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</si>
  <si>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</si>
  <si>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</si>
  <si>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</si>
  <si>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</si>
  <si>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</si>
  <si>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</si>
  <si>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</si>
  <si>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</si>
  <si>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</si>
  <si>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</si>
  <si>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</si>
  <si>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</si>
  <si>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</si>
  <si>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</si>
  <si>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</si>
  <si>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</si>
  <si>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</si>
  <si>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</si>
  <si>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</si>
  <si>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</si>
  <si>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</si>
  <si>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</si>
  <si>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</si>
  <si>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</si>
  <si>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</si>
  <si>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</si>
  <si>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</si>
  <si>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</si>
  <si>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</si>
  <si>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</si>
  <si>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</si>
  <si>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</si>
  <si>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</si>
  <si>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</si>
  <si>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</si>
  <si>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</si>
  <si>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</si>
  <si>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</si>
  <si>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</si>
  <si>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</si>
  <si>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</si>
  <si>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</si>
  <si>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</si>
  <si>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</si>
  <si>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</si>
  <si>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</si>
  <si>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</si>
  <si>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</si>
  <si>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</si>
  <si>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</si>
  <si>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</si>
  <si>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</si>
  <si>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</si>
  <si>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</si>
  <si>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</si>
  <si>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</si>
  <si>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</si>
  <si>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</si>
  <si>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</si>
  <si>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</si>
  <si>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</si>
  <si>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</si>
  <si>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</si>
  <si>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</si>
  <si>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</si>
  <si>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</si>
  <si>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</si>
  <si>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</si>
  <si>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</si>
  <si>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</si>
  <si>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</si>
  <si>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</si>
  <si>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</si>
  <si>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</si>
  <si>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</si>
  <si>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</si>
  <si>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</si>
  <si>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</si>
  <si>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</si>
  <si>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</si>
  <si>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</si>
  <si>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</si>
  <si>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</si>
  <si>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</si>
  <si>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</si>
  <si>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</si>
  <si>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</si>
  <si>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</si>
  <si>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</si>
  <si>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</si>
  <si>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</si>
  <si>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</si>
  <si>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</si>
  <si>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</si>
  <si>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</si>
  <si>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</si>
  <si>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</si>
  <si>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</si>
  <si>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</si>
  <si>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</si>
  <si>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</si>
  <si>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</si>
  <si>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</si>
  <si>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</si>
  <si>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</si>
  <si>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</si>
  <si>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</si>
  <si>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</si>
  <si>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</si>
  <si>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</si>
  <si>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</si>
  <si>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</si>
  <si>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</si>
  <si>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</si>
  <si>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</si>
  <si>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</si>
  <si>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</si>
  <si>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</si>
  <si>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</si>
  <si>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</si>
  <si>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</si>
  <si>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</si>
  <si>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</si>
  <si>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</si>
  <si>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</si>
  <si>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</si>
  <si>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</si>
  <si>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</si>
  <si>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</si>
  <si>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</si>
  <si>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</si>
  <si>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</si>
  <si>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</si>
  <si>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</si>
  <si>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</si>
  <si>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</si>
  <si>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</si>
  <si>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</si>
  <si>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</si>
  <si>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</si>
  <si>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</si>
  <si>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</si>
  <si>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</si>
  <si>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</si>
  <si>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</si>
  <si>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</si>
  <si>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</si>
  <si>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</si>
  <si>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</si>
  <si>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</si>
  <si>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</si>
  <si>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</si>
  <si>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</si>
  <si>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</si>
  <si>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</si>
  <si>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</si>
  <si>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</si>
  <si>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</si>
  <si>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</si>
  <si>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</si>
  <si>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</si>
  <si>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</si>
  <si>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</si>
  <si>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</si>
  <si>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</si>
  <si>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</si>
  <si>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</si>
  <si>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</si>
  <si>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</si>
  <si>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</si>
  <si>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</si>
  <si>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</si>
  <si>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</si>
  <si>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</si>
  <si>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</si>
  <si>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</si>
  <si>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</si>
  <si>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</si>
  <si>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</si>
  <si>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</si>
  <si>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</si>
  <si>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</si>
  <si>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</si>
  <si>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</si>
  <si>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</si>
  <si>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</si>
  <si>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</si>
  <si>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</si>
  <si>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</si>
  <si>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</si>
  <si>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</si>
  <si>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</si>
  <si>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</si>
  <si>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</si>
  <si>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</si>
  <si>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</si>
  <si>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</si>
  <si>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</si>
  <si>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</si>
  <si>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</si>
  <si>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</si>
  <si>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</si>
  <si>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</si>
  <si>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</si>
  <si>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</si>
  <si>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</si>
  <si>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</si>
  <si>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</si>
  <si>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</si>
  <si>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</si>
  <si>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</si>
  <si>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</si>
  <si>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</si>
  <si>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</si>
  <si>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</si>
  <si>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</si>
  <si>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</si>
  <si>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</si>
  <si>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</si>
  <si>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</si>
  <si>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</si>
  <si>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</si>
  <si>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</si>
  <si>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</si>
  <si>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</si>
  <si>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</si>
  <si>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</si>
  <si>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</si>
  <si>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</si>
  <si>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</si>
  <si>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</si>
  <si>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</si>
  <si>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</si>
  <si>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</si>
  <si>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</si>
  <si>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</si>
  <si>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</si>
  <si>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</si>
  <si>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</si>
  <si>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</si>
  <si>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</si>
  <si>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</si>
  <si>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</si>
  <si>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</si>
  <si>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</si>
  <si>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</si>
  <si>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</si>
  <si>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</si>
  <si>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</si>
  <si>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</si>
  <si>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</si>
  <si>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</si>
  <si>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</si>
  <si>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</si>
  <si>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</si>
  <si>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</si>
  <si>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</si>
  <si>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</si>
  <si>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</si>
  <si>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</si>
  <si>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</si>
  <si>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</si>
  <si>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</si>
  <si>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</si>
  <si>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</si>
  <si>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</si>
  <si>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</si>
  <si>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</si>
  <si>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</si>
  <si>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</si>
  <si>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</si>
  <si>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</si>
  <si>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</si>
  <si>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</si>
  <si>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</si>
  <si>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</si>
  <si>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</si>
  <si>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</si>
  <si>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</si>
  <si>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</si>
  <si>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</si>
  <si>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</si>
  <si>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</si>
  <si>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</si>
  <si>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</si>
  <si>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</si>
  <si>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</si>
  <si>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</si>
  <si>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</si>
  <si>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</si>
  <si>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</si>
  <si>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</si>
  <si>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</si>
  <si>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</si>
  <si>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</si>
  <si>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</si>
  <si>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</si>
  <si>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</si>
  <si>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</si>
  <si>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</si>
  <si>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</si>
  <si>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</si>
  <si>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</si>
  <si>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</si>
  <si>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</si>
  <si>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</si>
  <si>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</si>
  <si>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</si>
  <si>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</si>
  <si>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</si>
  <si>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</si>
  <si>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</si>
  <si>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</si>
  <si>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</si>
  <si>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</si>
  <si>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</si>
  <si>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</si>
  <si>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</si>
  <si>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</si>
  <si>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</si>
  <si>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</si>
  <si>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</si>
  <si>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</si>
  <si>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</si>
  <si>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</si>
  <si>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</si>
  <si>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</si>
  <si>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</si>
  <si>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</si>
  <si>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</si>
  <si>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</si>
  <si>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</si>
  <si>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</si>
  <si>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</si>
  <si>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</si>
  <si>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</si>
  <si>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</si>
  <si>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</si>
  <si>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</si>
  <si>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</si>
  <si>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</si>
  <si>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</si>
  <si>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</si>
  <si>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</si>
  <si>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</si>
  <si>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</si>
  <si>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</si>
  <si>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</si>
  <si>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</si>
  <si>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</si>
  <si>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</si>
  <si>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</si>
  <si>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</si>
  <si>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</si>
  <si>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</si>
  <si>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</si>
  <si>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</si>
  <si>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</si>
  <si>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</si>
  <si>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</si>
  <si>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</si>
  <si>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</si>
  <si>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</si>
  <si>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</si>
  <si>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</si>
  <si>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</si>
  <si>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</si>
  <si>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</si>
  <si>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</si>
  <si>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</si>
  <si>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</si>
  <si>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</si>
  <si>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</si>
  <si>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</si>
  <si>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</si>
  <si>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</si>
  <si>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</si>
  <si>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</si>
  <si>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</si>
  <si>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</si>
  <si>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</si>
  <si>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</si>
  <si>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</si>
  <si>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</si>
  <si>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</si>
  <si>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</si>
  <si>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</si>
  <si>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</si>
  <si>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</si>
  <si>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</si>
  <si>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</si>
  <si>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</si>
  <si>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</si>
  <si>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</si>
  <si>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</si>
  <si>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</si>
  <si>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</si>
  <si>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</si>
  <si>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</si>
  <si>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</si>
  <si>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</si>
  <si>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</si>
  <si>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</si>
  <si>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</si>
  <si>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</si>
  <si>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</si>
  <si>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</si>
  <si>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</si>
  <si>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</si>
  <si>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</si>
  <si>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</si>
  <si>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</si>
  <si>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</si>
  <si>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</si>
  <si>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</si>
  <si>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</si>
  <si>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</si>
  <si>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</si>
  <si>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</si>
  <si>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</si>
  <si>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</si>
  <si>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</si>
  <si>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</si>
  <si>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</si>
  <si>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</si>
  <si>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</si>
  <si>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</si>
  <si>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</si>
  <si>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</si>
  <si>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</si>
  <si>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</si>
  <si>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</si>
  <si>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</si>
  <si>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</si>
  <si>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</si>
  <si>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</si>
  <si>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</si>
  <si>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</si>
  <si>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</si>
  <si>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</si>
  <si>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</si>
  <si>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</si>
  <si>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</si>
  <si>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</si>
  <si>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</si>
  <si>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</si>
  <si>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</si>
  <si>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</si>
  <si>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</si>
  <si>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</si>
  <si>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</si>
  <si>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</si>
  <si>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</si>
  <si>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</si>
  <si>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</si>
  <si>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</si>
  <si>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</si>
  <si>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</si>
  <si>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</si>
  <si>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</si>
  <si>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</si>
  <si>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</si>
  <si>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</si>
  <si>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</si>
  <si>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</si>
  <si>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</si>
  <si>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</si>
  <si>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</si>
  <si>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</si>
  <si>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</si>
  <si>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</si>
  <si>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</si>
  <si>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</si>
  <si>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</si>
  <si>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</si>
  <si>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</si>
  <si>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</si>
  <si>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</si>
  <si>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</si>
  <si>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</si>
  <si>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</si>
  <si>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</si>
  <si>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</si>
  <si>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</si>
  <si>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</si>
  <si>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</si>
  <si>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</si>
  <si>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</si>
  <si>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</si>
  <si>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</si>
  <si>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</si>
  <si>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</si>
  <si>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</si>
  <si>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</si>
  <si>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</si>
  <si>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</si>
  <si>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</si>
  <si>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</si>
  <si>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</si>
  <si>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</si>
  <si>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</si>
  <si>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</si>
  <si>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</si>
  <si>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</si>
  <si>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</si>
  <si>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</si>
  <si>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</si>
  <si>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</si>
  <si>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</si>
  <si>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</si>
  <si>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</si>
  <si>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</si>
  <si>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</si>
  <si>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</si>
  <si>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</si>
  <si>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</si>
  <si>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</si>
  <si>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</si>
  <si>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</si>
  <si>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</si>
  <si>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</si>
  <si>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</si>
  <si>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</si>
  <si>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</si>
  <si>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</si>
  <si>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</si>
  <si>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</si>
  <si>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</si>
  <si>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</si>
  <si>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</si>
  <si>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</si>
  <si>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</si>
  <si>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</si>
  <si>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</si>
  <si>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</si>
  <si>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</si>
  <si>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</si>
  <si>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</si>
  <si>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</si>
  <si>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</si>
  <si>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</si>
  <si>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</si>
  <si>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</si>
  <si>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</si>
  <si>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</si>
  <si>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</si>
  <si>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</si>
  <si>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</si>
  <si>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</si>
  <si>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</si>
  <si>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</si>
  <si>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</si>
  <si>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</si>
  <si>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</si>
  <si>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</si>
  <si>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</si>
  <si>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</si>
  <si>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</si>
  <si>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</si>
  <si>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</si>
  <si>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</si>
  <si>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</si>
  <si>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</si>
  <si>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</si>
  <si>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</si>
  <si>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</si>
  <si>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</si>
  <si>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</si>
  <si>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</si>
  <si>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</si>
  <si>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</si>
  <si>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</si>
  <si>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</si>
  <si>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</si>
  <si>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</si>
  <si>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</si>
  <si>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</si>
  <si>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</si>
  <si>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</si>
  <si>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</si>
  <si>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</si>
  <si>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</si>
  <si>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</si>
  <si>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</si>
  <si>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</si>
  <si>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</si>
  <si>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</si>
  <si>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</si>
  <si>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</si>
  <si>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</si>
  <si>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</si>
  <si>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</si>
  <si>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</si>
  <si>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</si>
  <si>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</si>
  <si>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</si>
  <si>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</si>
  <si>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</si>
  <si>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</si>
  <si>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</si>
  <si>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</si>
  <si>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</si>
  <si>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</si>
  <si>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</si>
  <si>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</si>
  <si>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</si>
  <si>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</si>
  <si>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</si>
  <si>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</si>
  <si>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</si>
  <si>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</si>
  <si>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</si>
  <si>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</si>
  <si>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</si>
  <si>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</si>
  <si>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</si>
  <si>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</si>
  <si>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</si>
  <si>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</si>
  <si>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</si>
  <si>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</si>
  <si>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</si>
  <si>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</si>
  <si>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</si>
  <si>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</si>
  <si>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</si>
  <si>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</si>
  <si>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</si>
  <si>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</si>
  <si>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</si>
  <si>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</si>
  <si>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</si>
  <si>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</si>
  <si>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</si>
  <si>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</si>
  <si>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</si>
  <si>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</si>
  <si>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</si>
  <si>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</si>
  <si>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</si>
  <si>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</si>
  <si>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</si>
  <si>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</si>
  <si>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</si>
  <si>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</si>
  <si>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</si>
  <si>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</si>
  <si>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</si>
  <si>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</si>
  <si>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</si>
  <si>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</si>
  <si>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</si>
  <si>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</si>
  <si>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</si>
  <si>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</si>
  <si>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</si>
  <si>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</si>
  <si>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</si>
  <si>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</si>
  <si>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</si>
  <si>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</si>
  <si>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</si>
  <si>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</si>
  <si>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</si>
  <si>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</si>
  <si>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</si>
  <si>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</si>
  <si>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</si>
  <si>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</si>
  <si>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</si>
  <si>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</si>
  <si>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</si>
  <si>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</si>
  <si>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</si>
  <si>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</si>
  <si>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</si>
  <si>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</si>
  <si>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</si>
  <si>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</si>
  <si>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</si>
  <si>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</si>
  <si>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</si>
  <si>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</si>
  <si>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</si>
  <si>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</si>
  <si>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</si>
  <si>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</si>
  <si>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</si>
  <si>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</si>
  <si>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</si>
  <si>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</si>
  <si>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</si>
  <si>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</si>
  <si>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</si>
  <si>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</si>
  <si>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</si>
  <si>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</si>
  <si>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</si>
  <si>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</si>
  <si>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</si>
  <si>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</si>
  <si>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</si>
  <si>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</si>
  <si>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</si>
  <si>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</si>
  <si>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</si>
  <si>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</si>
  <si>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</si>
  <si>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</si>
  <si>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</si>
  <si>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</si>
  <si>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</si>
  <si>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</si>
  <si>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</si>
  <si>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</si>
  <si>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</si>
  <si>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</si>
  <si>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</si>
  <si>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</si>
  <si>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</si>
  <si>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</si>
  <si>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</si>
  <si>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</si>
  <si>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</si>
  <si>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</si>
  <si>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</si>
  <si>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</si>
  <si>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</si>
  <si>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</si>
  <si>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</si>
  <si>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</si>
  <si>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</si>
  <si>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</si>
  <si>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</si>
  <si>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</si>
  <si>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</si>
  <si>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</si>
  <si>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</si>
  <si>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</si>
  <si>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</si>
  <si>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</si>
  <si>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</si>
  <si>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</si>
  <si>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</si>
  <si>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</si>
  <si>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</si>
  <si>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</si>
  <si>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</si>
  <si>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</si>
  <si>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</si>
  <si>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</si>
  <si>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</si>
  <si>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</si>
  <si>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</si>
  <si>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</si>
  <si>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</si>
  <si>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</si>
  <si>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</si>
  <si>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</si>
  <si>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</si>
  <si>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</si>
  <si>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</si>
  <si>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</si>
  <si>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</si>
  <si>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</si>
  <si>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</si>
  <si>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</si>
  <si>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</si>
  <si>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</si>
  <si>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</si>
  <si>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</si>
  <si>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</si>
  <si>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</si>
  <si>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</si>
  <si>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</si>
  <si>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</si>
  <si>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</si>
  <si>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</si>
  <si>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</si>
  <si>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</si>
  <si>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</si>
  <si>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</si>
  <si>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</si>
  <si>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</si>
  <si>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</si>
  <si>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</si>
  <si>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</si>
  <si>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</si>
  <si>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</si>
  <si>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</si>
  <si>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</si>
  <si>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</si>
  <si>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</si>
  <si>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</si>
  <si>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</si>
  <si>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</si>
  <si>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</si>
  <si>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</si>
  <si>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</si>
  <si>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</si>
  <si>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</si>
  <si>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</si>
  <si>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</si>
  <si>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</si>
  <si>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</si>
  <si>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</si>
  <si>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</si>
  <si>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</si>
  <si>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</si>
  <si>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</si>
  <si>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</si>
  <si>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</si>
  <si>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</si>
  <si>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</si>
  <si>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</si>
  <si>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</si>
  <si>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</si>
  <si>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</si>
  <si>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</si>
  <si>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</si>
  <si>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</si>
  <si>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</si>
  <si>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</si>
  <si>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</si>
  <si>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</si>
  <si>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</si>
  <si>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</si>
  <si>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</si>
  <si>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</si>
  <si>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</si>
  <si>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</si>
  <si>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</si>
  <si>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</si>
  <si>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</si>
  <si>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</si>
  <si>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</si>
  <si>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</si>
  <si>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</si>
  <si>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</si>
  <si>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</si>
  <si>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</si>
  <si>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</si>
  <si>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</si>
  <si>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</si>
  <si>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</si>
  <si>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</si>
  <si>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</si>
  <si>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</si>
  <si>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</si>
  <si>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</si>
  <si>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</si>
  <si>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</si>
  <si>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</si>
  <si>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</si>
  <si>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</si>
  <si>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</si>
  <si>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</si>
  <si>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</si>
  <si>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</si>
  <si>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</si>
  <si>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</si>
  <si>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</si>
  <si>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</si>
  <si>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</si>
  <si>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</si>
  <si>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</si>
  <si>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</si>
  <si>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</si>
  <si>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</si>
  <si>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</si>
  <si>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</si>
  <si>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</si>
  <si>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</si>
  <si>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</si>
  <si>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</si>
  <si>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</si>
  <si>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</si>
  <si>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</si>
  <si>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</si>
  <si>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</si>
  <si>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</si>
  <si>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</si>
  <si>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</si>
  <si>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</si>
  <si>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</si>
  <si>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</si>
  <si>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</si>
  <si>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</si>
  <si>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</si>
  <si>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</si>
  <si>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</si>
  <si>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</si>
  <si>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</si>
  <si>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</si>
  <si>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</si>
  <si>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</si>
  <si>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</si>
  <si>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</si>
  <si>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</si>
  <si>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</si>
  <si>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</si>
  <si>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</si>
  <si>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</si>
  <si>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</si>
  <si>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</si>
  <si>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</si>
  <si>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</si>
  <si>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</si>
  <si>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</si>
  <si>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</si>
  <si>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</si>
  <si>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</si>
  <si>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</si>
  <si>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</si>
  <si>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</si>
  <si>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</si>
  <si>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</si>
  <si>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</si>
  <si>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</si>
  <si>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</si>
  <si>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</si>
  <si>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</si>
  <si>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</si>
  <si>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</si>
  <si>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</si>
  <si>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</si>
  <si>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</si>
  <si>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</si>
  <si>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</si>
  <si>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</si>
  <si>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</si>
  <si>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</si>
  <si>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</si>
  <si>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</si>
  <si>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</si>
  <si>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</si>
  <si>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</si>
  <si>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</si>
  <si>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</si>
  <si>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</si>
  <si>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</si>
  <si>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</si>
  <si>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</si>
  <si>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</si>
  <si>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</si>
  <si>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</si>
  <si>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</si>
  <si>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</si>
  <si>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</si>
  <si>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</si>
  <si>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</si>
  <si>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</si>
  <si>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</si>
  <si>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</si>
  <si>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</si>
  <si>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</si>
  <si>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</si>
  <si>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</si>
  <si>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</si>
  <si>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</si>
  <si>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</si>
  <si>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</si>
  <si>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</si>
  <si>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</si>
  <si>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</si>
  <si>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</si>
  <si>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</si>
  <si>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</si>
  <si>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</si>
  <si>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</si>
  <si>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</si>
  <si>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</si>
  <si>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</si>
  <si>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</si>
  <si>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</si>
  <si>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</si>
  <si>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</si>
  <si>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</si>
  <si>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</si>
  <si>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</si>
  <si>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</si>
  <si>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</si>
  <si>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</si>
  <si>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</si>
  <si>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</si>
  <si>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</si>
  <si>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</si>
  <si>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</si>
  <si>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</si>
  <si>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</si>
  <si>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</si>
  <si>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</si>
  <si>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</si>
  <si>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</si>
  <si>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</si>
  <si>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</si>
  <si>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</si>
  <si>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</si>
  <si>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</si>
  <si>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</si>
  <si>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</si>
  <si>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</si>
  <si>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</si>
  <si>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</si>
  <si>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</si>
  <si>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</si>
  <si>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</si>
  <si>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</si>
  <si>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</si>
  <si>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</si>
  <si>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</si>
  <si>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</si>
  <si>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</si>
  <si>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</si>
  <si>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</si>
  <si>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</si>
  <si>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</si>
  <si>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</si>
  <si>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</si>
  <si>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</si>
  <si>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</si>
  <si>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</si>
  <si>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</si>
  <si>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</si>
  <si>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</si>
  <si>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</si>
  <si>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</si>
  <si>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</si>
  <si>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</si>
  <si>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</si>
  <si>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</si>
  <si>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</si>
  <si>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</si>
  <si>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</si>
  <si>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</si>
  <si>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</si>
  <si>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</si>
  <si>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</si>
  <si>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</si>
  <si>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</si>
  <si>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</si>
  <si>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</si>
  <si>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</si>
  <si>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</si>
  <si>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</si>
  <si>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</si>
  <si>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</si>
  <si>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</si>
  <si>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</si>
  <si>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</si>
  <si>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</si>
  <si>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</si>
  <si>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</si>
  <si>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</si>
  <si>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</si>
  <si>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</si>
  <si>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</si>
  <si>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</si>
  <si>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</si>
  <si>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</si>
  <si>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</si>
  <si>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</si>
  <si>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</si>
  <si>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</si>
  <si>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</si>
  <si>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</si>
  <si>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</si>
  <si>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</si>
  <si>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</si>
  <si>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</si>
  <si>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</si>
  <si>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</si>
  <si>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</si>
  <si>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</si>
  <si>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</si>
  <si>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</si>
  <si>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</si>
  <si>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</si>
  <si>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</si>
  <si>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</si>
  <si>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</si>
  <si>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</si>
  <si>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</si>
  <si>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</si>
  <si>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</si>
  <si>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</si>
  <si>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</si>
  <si>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</si>
  <si>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</si>
  <si>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</si>
  <si>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</si>
  <si>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</si>
  <si>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</si>
  <si>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</si>
  <si>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</si>
  <si>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</si>
  <si>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</si>
  <si>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</si>
  <si>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</si>
  <si>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</si>
  <si>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</si>
  <si>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</si>
  <si>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</si>
  <si>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</si>
  <si>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</si>
  <si>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</si>
  <si>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</si>
  <si>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</si>
  <si>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</si>
  <si>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</si>
  <si>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</si>
  <si>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</si>
  <si>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</si>
  <si>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</si>
  <si>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</si>
  <si>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</si>
  <si>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</si>
  <si>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</si>
  <si>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</si>
  <si>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</si>
  <si>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</si>
  <si>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</si>
  <si>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</si>
  <si>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</si>
  <si>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</si>
  <si>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</si>
  <si>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</si>
  <si>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</si>
  <si>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</si>
  <si>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</si>
  <si>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</si>
  <si>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</si>
  <si>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</si>
  <si>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</si>
  <si>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</si>
  <si>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</si>
  <si>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</si>
  <si>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</si>
  <si>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</si>
  <si>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</si>
  <si>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</si>
  <si>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</si>
  <si>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</si>
  <si>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</si>
  <si>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</si>
  <si>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</si>
  <si>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</si>
  <si>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</si>
  <si>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</si>
  <si>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</si>
  <si>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</si>
  <si>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</si>
  <si>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</si>
  <si>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</si>
  <si>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</si>
  <si>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</si>
  <si>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</si>
  <si>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</si>
  <si>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</si>
  <si>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</si>
  <si>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</si>
  <si>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</si>
  <si>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</si>
  <si>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</si>
  <si>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</si>
  <si>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</si>
  <si>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</si>
  <si>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</si>
  <si>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</si>
  <si>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</si>
  <si>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</si>
  <si>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</si>
  <si>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</si>
  <si>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</si>
  <si>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</si>
  <si>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</si>
  <si>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</si>
  <si>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</si>
  <si>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</si>
  <si>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</si>
  <si>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</si>
  <si>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</si>
  <si>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</si>
  <si>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</si>
  <si>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</si>
  <si>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</si>
  <si>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</si>
  <si>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</si>
  <si>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</si>
  <si>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</si>
  <si>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</si>
  <si>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</si>
  <si>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</si>
  <si>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</si>
  <si>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</si>
  <si>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</si>
  <si>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</si>
  <si>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</si>
  <si>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</si>
  <si>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</si>
  <si>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</si>
  <si>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</si>
  <si>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</si>
  <si>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</si>
  <si>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</si>
  <si>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</si>
  <si>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</si>
  <si>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</si>
  <si>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</si>
  <si>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</si>
  <si>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</si>
  <si>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</si>
  <si>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</si>
  <si>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</si>
  <si>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</si>
  <si>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</si>
  <si>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</si>
  <si>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</si>
  <si>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</si>
  <si>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</si>
  <si>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</si>
  <si>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</si>
  <si>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</si>
  <si>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</si>
  <si>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</si>
  <si>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</si>
  <si>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</si>
  <si>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</si>
  <si>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</si>
  <si>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</si>
  <si>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</si>
  <si>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</si>
  <si>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</si>
  <si>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</si>
  <si>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</si>
  <si>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</si>
  <si>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</si>
  <si>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</si>
  <si>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</si>
  <si>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</si>
  <si>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</si>
  <si>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</si>
  <si>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</si>
  <si>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</si>
  <si>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</si>
  <si>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</si>
  <si>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</si>
  <si>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</si>
  <si>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</si>
  <si>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</si>
  <si>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</si>
  <si>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</si>
  <si>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</si>
  <si>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</si>
  <si>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</si>
  <si>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</si>
  <si>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</si>
  <si>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</si>
  <si>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</si>
  <si>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</si>
  <si>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</si>
  <si>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</si>
  <si>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</si>
  <si>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</si>
  <si>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</si>
  <si>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</si>
  <si>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</si>
  <si>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</si>
  <si>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</si>
  <si>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</si>
  <si>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</si>
  <si>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</si>
  <si>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</si>
  <si>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</si>
  <si>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</si>
  <si>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</si>
  <si>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</si>
  <si>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</si>
  <si>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</si>
  <si>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</si>
  <si>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</si>
  <si>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</si>
  <si>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</si>
  <si>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</si>
  <si>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</si>
  <si>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</si>
  <si>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</si>
  <si>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</si>
  <si>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</si>
  <si>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</si>
  <si>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</si>
  <si>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</si>
  <si>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</si>
  <si>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</si>
  <si>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</si>
  <si>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</si>
  <si>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</si>
  <si>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</si>
  <si>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</si>
  <si>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</si>
  <si>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</si>
  <si>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</si>
  <si>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</si>
  <si>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</si>
  <si>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</si>
  <si>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</si>
  <si>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</si>
  <si>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</si>
  <si>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</si>
  <si>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</si>
  <si>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</si>
  <si>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</si>
  <si>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</si>
  <si>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</si>
  <si>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</si>
  <si>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</si>
  <si>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</si>
  <si>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</si>
  <si>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</si>
  <si>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</si>
  <si>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</si>
  <si>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</si>
  <si>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</si>
  <si>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</si>
  <si>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</si>
  <si>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</si>
  <si>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</si>
  <si>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</si>
  <si>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</si>
  <si>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</si>
  <si>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</si>
  <si>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</si>
  <si>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</si>
  <si>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</si>
  <si>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</si>
  <si>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</si>
  <si>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</si>
  <si>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</si>
  <si>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</si>
  <si>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</si>
  <si>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</si>
  <si>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</si>
  <si>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</si>
  <si>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</si>
  <si>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</si>
  <si>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</si>
  <si>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</si>
  <si>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</si>
  <si>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</si>
  <si>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</si>
  <si>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</si>
  <si>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</si>
  <si>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</si>
  <si>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</si>
  <si>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</si>
  <si>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</si>
  <si>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</si>
  <si>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</si>
  <si>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</si>
  <si>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</si>
  <si>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</si>
  <si>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</si>
  <si>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</si>
  <si>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</si>
  <si>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</si>
  <si>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</si>
  <si>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</si>
  <si>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</si>
  <si>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</si>
  <si>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</si>
  <si>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</si>
  <si>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</si>
  <si>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</si>
  <si>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</si>
  <si>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</si>
  <si>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</si>
  <si>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</si>
  <si>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</si>
  <si>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</si>
  <si>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</si>
  <si>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</si>
  <si>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</si>
  <si>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</si>
  <si>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</si>
  <si>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</si>
  <si>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</si>
  <si>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</si>
  <si>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</si>
  <si>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</si>
  <si>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</si>
  <si>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</si>
  <si>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</si>
  <si>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</si>
  <si>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</si>
  <si>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</si>
  <si>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</si>
  <si>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</si>
  <si>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</si>
  <si>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</si>
  <si>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</si>
  <si>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</si>
  <si>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</si>
  <si>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</si>
  <si>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</si>
  <si>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</si>
  <si>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</si>
  <si>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</si>
  <si>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</si>
  <si>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</si>
  <si>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</si>
  <si>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</si>
  <si>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</si>
  <si>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</si>
  <si>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</si>
  <si>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</si>
  <si>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</si>
  <si>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</si>
  <si>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</si>
  <si>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</si>
  <si>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</si>
  <si>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</si>
  <si>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</si>
  <si>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</si>
  <si>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</si>
  <si>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</si>
  <si>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</si>
  <si>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</si>
  <si>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</si>
  <si>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</si>
  <si>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</si>
  <si>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</si>
  <si>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</si>
  <si>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</si>
  <si>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</si>
  <si>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</si>
  <si>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</si>
  <si>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</si>
  <si>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</si>
  <si>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</si>
  <si>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</si>
  <si>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</si>
  <si>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</si>
  <si>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</si>
  <si>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</si>
  <si>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</si>
  <si>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</si>
  <si>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</si>
  <si>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</si>
  <si>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</si>
  <si>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</si>
  <si>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</si>
  <si>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</si>
  <si>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</si>
  <si>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</si>
  <si>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</si>
  <si>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</si>
  <si>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</si>
  <si>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</si>
  <si>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</si>
  <si>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</si>
  <si>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</si>
  <si>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</si>
  <si>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</si>
  <si>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</si>
  <si>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</si>
  <si>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</si>
  <si>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</si>
  <si>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</si>
  <si>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</si>
  <si>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</si>
  <si>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</si>
  <si>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</si>
  <si>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</si>
  <si>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</si>
  <si>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</si>
  <si>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</si>
  <si>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</si>
  <si>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</si>
  <si>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</si>
  <si>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</si>
  <si>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</si>
  <si>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</si>
  <si>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</si>
  <si>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</si>
  <si>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</si>
  <si>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</si>
  <si>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</si>
  <si>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</si>
  <si>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</si>
  <si>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</si>
  <si>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</si>
  <si>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</si>
  <si>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</si>
  <si>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</si>
  <si>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</si>
  <si>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</si>
  <si>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</si>
  <si>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</si>
  <si>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</si>
  <si>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</si>
  <si>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</si>
  <si>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</si>
  <si>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</si>
  <si>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</si>
  <si>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</si>
  <si>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</si>
  <si>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</si>
  <si>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</si>
  <si>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</si>
  <si>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</si>
  <si>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</si>
  <si>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</si>
  <si>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</si>
  <si>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</si>
  <si>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</si>
  <si>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</si>
  <si>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</si>
  <si>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</si>
  <si>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</si>
  <si>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</si>
  <si>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</si>
  <si>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</si>
  <si>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</si>
  <si>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</si>
  <si>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</si>
  <si>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</si>
  <si>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</si>
  <si>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</si>
  <si>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</si>
  <si>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</si>
  <si>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</si>
  <si>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</si>
  <si>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</si>
  <si>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</si>
  <si>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</si>
  <si>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</si>
  <si>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</si>
  <si>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</si>
  <si>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</si>
  <si>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</si>
  <si>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</si>
  <si>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</si>
  <si>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</si>
  <si>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</si>
  <si>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</si>
  <si>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</si>
  <si>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</si>
  <si>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</si>
  <si>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</si>
  <si>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</si>
  <si>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</si>
  <si>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</si>
  <si>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</si>
  <si>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</si>
  <si>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</si>
  <si>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</si>
  <si>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</si>
  <si>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</si>
  <si>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</si>
  <si>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</si>
  <si>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</si>
  <si>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</si>
  <si>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</si>
  <si>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</si>
  <si>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</si>
  <si>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</si>
  <si>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</si>
  <si>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</si>
  <si>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</si>
  <si>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</si>
  <si>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</si>
  <si>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</si>
  <si>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</si>
  <si>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</si>
  <si>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</si>
  <si>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</si>
  <si>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</si>
  <si>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</si>
  <si>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</si>
  <si>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</si>
  <si>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</si>
  <si>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</si>
  <si>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</si>
  <si>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</si>
  <si>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</si>
  <si>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</si>
  <si>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</si>
  <si>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</si>
  <si>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</si>
  <si>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</si>
  <si>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</si>
  <si>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</si>
  <si>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</si>
  <si>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</si>
  <si>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</si>
  <si>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</si>
  <si>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</si>
  <si>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</si>
  <si>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</si>
  <si>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</si>
  <si>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</si>
  <si>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</si>
  <si>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</si>
  <si>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</si>
  <si>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</si>
  <si>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</si>
  <si>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</si>
  <si>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</si>
  <si>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</si>
  <si>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</si>
  <si>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</si>
  <si>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</si>
  <si>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</si>
  <si>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</si>
  <si>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</si>
  <si>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</si>
  <si>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</si>
  <si>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</si>
  <si>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</si>
  <si>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</si>
  <si>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</si>
  <si>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</si>
  <si>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</si>
  <si>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</si>
  <si>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</si>
  <si>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</si>
  <si>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</si>
  <si>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</si>
  <si>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</si>
  <si>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</si>
  <si>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</si>
  <si>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</si>
  <si>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</si>
  <si>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</si>
  <si>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</si>
  <si>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</si>
  <si>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</si>
  <si>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</si>
  <si>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</si>
  <si>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</si>
  <si>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</si>
  <si>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</si>
  <si>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</si>
  <si>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</si>
  <si>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</si>
  <si>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</si>
  <si>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</si>
  <si>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</si>
  <si>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</si>
  <si>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</si>
  <si>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</si>
  <si>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</si>
  <si>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</si>
  <si>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</si>
  <si>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</si>
  <si>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</si>
  <si>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</si>
  <si>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</si>
  <si>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</si>
  <si>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</si>
  <si>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</si>
  <si>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</si>
  <si>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</si>
  <si>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</si>
  <si>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</si>
  <si>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</si>
  <si>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</si>
  <si>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</si>
  <si>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</si>
  <si>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</si>
  <si>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</si>
  <si>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</si>
  <si>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</si>
  <si>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</si>
  <si>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</si>
  <si>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</si>
  <si>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</si>
  <si>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</si>
  <si>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</si>
  <si>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</si>
  <si>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</si>
  <si>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</si>
  <si>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</si>
  <si>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</si>
  <si>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</si>
  <si>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</si>
  <si>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</si>
  <si>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</si>
  <si>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</si>
  <si>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</si>
  <si>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</si>
  <si>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</si>
  <si>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</si>
  <si>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</si>
  <si>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</si>
  <si>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</si>
  <si>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</si>
  <si>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</si>
  <si>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</si>
  <si>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</si>
  <si>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</si>
  <si>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</si>
  <si>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</si>
  <si>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</si>
  <si>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</si>
  <si>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</si>
  <si>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</si>
  <si>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</si>
  <si>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</si>
  <si>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</si>
  <si>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</si>
  <si>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</si>
  <si>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</si>
  <si>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</si>
  <si>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</si>
  <si>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</si>
  <si>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</si>
  <si>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</si>
  <si>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</si>
  <si>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</si>
  <si>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</si>
  <si>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</si>
  <si>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</si>
  <si>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</si>
  <si>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</si>
  <si>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</si>
  <si>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</si>
  <si>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</si>
  <si>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</si>
  <si>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</si>
  <si>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</si>
  <si>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</si>
  <si>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</si>
  <si>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</si>
  <si>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</si>
  <si>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</si>
  <si>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</si>
  <si>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</si>
  <si>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</si>
  <si>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</si>
  <si>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</si>
  <si>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</si>
  <si>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</si>
  <si>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</si>
  <si>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</si>
  <si>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</si>
  <si>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</si>
  <si>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</si>
  <si>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</si>
  <si>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</si>
  <si>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</si>
  <si>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</si>
  <si>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</si>
  <si>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</si>
  <si>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</si>
  <si>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</si>
  <si>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</si>
  <si>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</si>
  <si>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</si>
  <si>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</si>
  <si>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</si>
  <si>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</si>
  <si>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</si>
  <si>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</si>
  <si>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</si>
  <si>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</si>
  <si>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</si>
  <si>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</si>
  <si>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</si>
  <si>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</si>
  <si>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</si>
  <si>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</si>
  <si>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</si>
  <si>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</si>
  <si>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</si>
  <si>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</si>
  <si>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</si>
  <si>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</si>
  <si>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</si>
  <si>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</si>
  <si>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</si>
  <si>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</si>
  <si>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</si>
  <si>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</si>
  <si>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</si>
  <si>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</si>
  <si>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</si>
  <si>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</si>
  <si>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</si>
  <si>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</si>
  <si>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</si>
  <si>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</si>
  <si>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</si>
  <si>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</si>
  <si>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</si>
  <si>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</si>
  <si>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</si>
  <si>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</si>
  <si>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</si>
  <si>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</si>
  <si>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</si>
  <si>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</si>
  <si>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</si>
  <si>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</si>
  <si>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</si>
  <si>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</si>
  <si>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</si>
  <si>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</si>
  <si>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</si>
  <si>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</si>
  <si>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</si>
  <si>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</si>
  <si>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</si>
  <si>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</si>
  <si>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</si>
  <si>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</si>
  <si>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</si>
  <si>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</si>
  <si>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</si>
  <si>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</si>
  <si>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</si>
  <si>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</si>
  <si>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</si>
  <si>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</si>
  <si>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</si>
  <si>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</si>
  <si>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</si>
  <si>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</si>
  <si>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</si>
  <si>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</si>
  <si>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</si>
  <si>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</si>
  <si>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</si>
  <si>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</si>
  <si>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</si>
  <si>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</si>
  <si>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</si>
  <si>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</si>
  <si>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</si>
  <si>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</si>
  <si>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</si>
  <si>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</si>
  <si>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</si>
  <si>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</si>
  <si>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</si>
  <si>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</si>
  <si>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</si>
  <si>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</si>
  <si>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</si>
  <si>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</si>
  <si>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</si>
  <si>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</si>
  <si>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</si>
  <si>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</si>
  <si>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</si>
  <si>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</si>
  <si>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</si>
  <si>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</si>
  <si>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</si>
  <si>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</si>
  <si>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</si>
  <si>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</si>
  <si>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</si>
  <si>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</si>
  <si>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</si>
  <si>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</si>
  <si>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</si>
  <si>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</si>
  <si>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</si>
  <si>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</si>
  <si>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</si>
  <si>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</si>
  <si>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</si>
  <si>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</si>
  <si>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</si>
  <si>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</si>
  <si>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</si>
  <si>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</si>
  <si>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</si>
  <si>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</si>
  <si>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</si>
  <si>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</si>
  <si>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</si>
  <si>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</si>
  <si>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</si>
  <si>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</si>
  <si>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</si>
  <si>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</si>
  <si>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</si>
  <si>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</si>
  <si>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</si>
  <si>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</si>
  <si>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</si>
  <si>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</si>
  <si>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</si>
  <si>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</si>
  <si>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</si>
  <si>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</si>
  <si>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</si>
  <si>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</si>
  <si>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</si>
  <si>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</si>
  <si>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</si>
  <si>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</si>
  <si>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</si>
  <si>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</si>
  <si>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</si>
  <si>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</si>
  <si>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</si>
  <si>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</si>
  <si>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</si>
  <si>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</si>
  <si>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</si>
  <si>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</si>
  <si>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</si>
  <si>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</si>
  <si>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</si>
  <si>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</si>
  <si>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</si>
  <si>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</si>
  <si>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</si>
  <si>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</si>
  <si>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</si>
  <si>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</si>
  <si>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</si>
  <si>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</si>
  <si>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</si>
  <si>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</si>
  <si>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</si>
  <si>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</si>
  <si>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</si>
  <si>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</si>
  <si>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</si>
  <si>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</si>
  <si>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</si>
  <si>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</si>
  <si>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</si>
  <si>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</si>
  <si>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</si>
  <si>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</si>
  <si>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</si>
  <si>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</si>
  <si>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</si>
  <si>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</si>
  <si>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</si>
  <si>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</si>
  <si>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</si>
  <si>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</si>
  <si>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</si>
  <si>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</si>
  <si>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</si>
  <si>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</si>
  <si>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</si>
  <si>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</si>
  <si>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</si>
  <si>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</si>
  <si>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</si>
  <si>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</si>
  <si>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</si>
  <si>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</si>
  <si>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</si>
  <si>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</si>
  <si>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</si>
  <si>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</si>
  <si>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</si>
  <si>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</si>
  <si>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</si>
  <si>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</si>
  <si>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</si>
  <si>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</si>
  <si>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</si>
  <si>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</si>
  <si>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</si>
  <si>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</si>
  <si>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</si>
  <si>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</si>
  <si>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</si>
  <si>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</si>
  <si>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</si>
  <si>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</si>
  <si>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</si>
  <si>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</si>
  <si>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</si>
  <si>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</si>
  <si>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</si>
  <si>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</si>
  <si>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</si>
  <si>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</si>
  <si>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</si>
  <si>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</si>
  <si>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</si>
  <si>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</si>
  <si>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</si>
  <si>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</si>
  <si>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</si>
  <si>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</si>
  <si>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</si>
  <si>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</si>
  <si>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</si>
  <si>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</si>
  <si>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</si>
  <si>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</si>
  <si>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</si>
  <si>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</si>
  <si>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</si>
  <si>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</si>
  <si>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</si>
  <si>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</si>
  <si>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</si>
  <si>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</si>
  <si>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</si>
  <si>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</si>
  <si>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</si>
  <si>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</si>
  <si>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</si>
  <si>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</si>
  <si>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</si>
  <si>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</si>
  <si>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</si>
  <si>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</si>
  <si>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</si>
  <si>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</si>
  <si>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</si>
  <si>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</si>
  <si>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</si>
  <si>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</si>
  <si>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</si>
  <si>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</si>
  <si>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</si>
  <si>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</si>
  <si>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</si>
  <si>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</si>
  <si>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</si>
  <si>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</si>
  <si>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</si>
  <si>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</si>
  <si>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</si>
  <si>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</si>
  <si>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</si>
  <si>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</si>
  <si>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</si>
  <si>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</si>
  <si>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</si>
  <si>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</si>
  <si>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</si>
  <si>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</si>
  <si>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</si>
  <si>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</si>
  <si>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</si>
  <si>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</si>
  <si>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</si>
  <si>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</si>
  <si>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</si>
  <si>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</si>
  <si>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</si>
  <si>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</si>
  <si>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</si>
  <si>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</si>
  <si>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</si>
  <si>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</si>
  <si>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</si>
  <si>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</si>
  <si>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</si>
  <si>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</si>
  <si>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</si>
  <si>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</si>
  <si>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</si>
  <si>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</si>
  <si>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</si>
  <si>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</si>
  <si>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</si>
  <si>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</si>
  <si>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</si>
  <si>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</si>
  <si>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</si>
  <si>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</si>
  <si>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</si>
  <si>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</si>
  <si>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</si>
  <si>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</si>
  <si>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</si>
  <si>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</si>
  <si>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</si>
  <si>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</si>
  <si>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</si>
  <si>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</si>
  <si>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</si>
  <si>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</si>
  <si>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</si>
  <si>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</si>
  <si>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</si>
  <si>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</si>
  <si>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</si>
  <si>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</si>
  <si>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</si>
  <si>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</si>
  <si>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</si>
  <si>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</si>
  <si>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</si>
  <si>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</si>
  <si>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</si>
  <si>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</si>
  <si>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</si>
  <si>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</si>
  <si>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</si>
  <si>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</si>
  <si>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</si>
  <si>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</si>
  <si>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</si>
  <si>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</si>
  <si>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</si>
  <si>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</si>
  <si>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</si>
  <si>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</si>
  <si>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</si>
  <si>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</si>
  <si>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</si>
  <si>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</si>
  <si>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</si>
  <si>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</si>
  <si>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</si>
  <si>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</si>
  <si>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</si>
  <si>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</si>
  <si>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</si>
  <si>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</si>
  <si>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</si>
  <si>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</si>
  <si>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</si>
  <si>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</si>
  <si>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</si>
  <si>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</si>
  <si>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</si>
  <si>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</si>
  <si>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</si>
  <si>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</si>
  <si>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</si>
  <si>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</si>
  <si>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</si>
  <si>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</si>
  <si>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</si>
  <si>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</si>
  <si>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</si>
  <si>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</si>
  <si>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</si>
  <si>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</si>
  <si>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</si>
  <si>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</si>
  <si>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</si>
  <si>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</si>
  <si>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</si>
  <si>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</si>
  <si>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</si>
  <si>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</si>
  <si>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</si>
  <si>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</si>
  <si>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</si>
  <si>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</si>
  <si>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</si>
  <si>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</si>
  <si>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</si>
  <si>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</si>
  <si>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</si>
  <si>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</si>
  <si>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</si>
  <si>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</si>
  <si>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</si>
  <si>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</si>
  <si>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</si>
  <si>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</si>
  <si>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</si>
  <si>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</si>
  <si>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</si>
  <si>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</si>
  <si>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</si>
  <si>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</si>
  <si>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</si>
  <si>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</si>
  <si>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</si>
  <si>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</si>
  <si>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</si>
  <si>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</si>
  <si>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</si>
  <si>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</si>
  <si>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</si>
  <si>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</si>
  <si>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</si>
  <si>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</si>
  <si>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</si>
  <si>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</si>
  <si>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</si>
  <si>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</si>
  <si>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</si>
  <si>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</si>
  <si>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</si>
  <si>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</si>
  <si>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</si>
  <si>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</si>
  <si>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</si>
  <si>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</si>
  <si>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</si>
  <si>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</si>
  <si>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</si>
  <si>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</si>
  <si>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</si>
  <si>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</si>
  <si>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</si>
  <si>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</si>
  <si>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</si>
  <si>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</si>
  <si>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</si>
  <si>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</si>
  <si>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</si>
  <si>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</si>
  <si>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</si>
  <si>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</si>
  <si>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</si>
  <si>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</si>
  <si>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</si>
  <si>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</si>
  <si>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</si>
  <si>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</si>
  <si>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</si>
  <si>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</si>
  <si>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</si>
  <si>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</si>
  <si>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</si>
  <si>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</si>
  <si>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</si>
  <si>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</si>
  <si>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</si>
  <si>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</si>
  <si>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</si>
  <si>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</si>
  <si>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</si>
  <si>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</si>
  <si>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</si>
  <si>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</si>
  <si>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</si>
  <si>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</si>
  <si>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</si>
  <si>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</si>
  <si>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</si>
  <si>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</si>
  <si>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</si>
  <si>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</si>
  <si>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</si>
  <si>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</si>
  <si>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</si>
  <si>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</si>
  <si>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</si>
  <si>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</si>
  <si>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</si>
  <si>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</si>
  <si>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</si>
  <si>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</si>
  <si>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</si>
  <si>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</si>
  <si>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</si>
  <si>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</si>
  <si>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</si>
  <si>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</si>
  <si>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</si>
  <si>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</si>
  <si>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</si>
  <si>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</si>
  <si>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</si>
  <si>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</si>
  <si>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</si>
  <si>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</si>
  <si>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</si>
  <si>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</si>
  <si>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</si>
  <si>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</si>
  <si>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</si>
  <si>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</si>
  <si>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</si>
  <si>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</si>
  <si>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</si>
  <si>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</si>
  <si>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</si>
  <si>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</si>
  <si>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</si>
  <si>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</si>
  <si>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</si>
  <si>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</si>
  <si>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</si>
  <si>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</si>
  <si>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</si>
  <si>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</si>
  <si>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</si>
  <si>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</si>
  <si>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</si>
  <si>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</si>
  <si>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</si>
  <si>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</si>
  <si>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</si>
  <si>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</si>
  <si>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</si>
  <si>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</si>
  <si>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</si>
  <si>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</si>
  <si>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</si>
  <si>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</si>
  <si>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</si>
  <si>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</si>
  <si>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</si>
  <si>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</si>
  <si>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</si>
  <si>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</si>
  <si>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</si>
  <si>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</si>
  <si>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</si>
  <si>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</si>
  <si>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</si>
  <si>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</si>
  <si>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</si>
  <si>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</si>
  <si>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</si>
  <si>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</si>
  <si>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</si>
  <si>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</si>
  <si>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</si>
  <si>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</si>
  <si>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</si>
  <si>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</si>
  <si>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</si>
  <si>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</si>
  <si>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</si>
  <si>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</si>
  <si>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</si>
  <si>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</si>
  <si>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</si>
  <si>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</si>
  <si>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</si>
  <si>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</si>
  <si>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</si>
  <si>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</si>
  <si>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</si>
  <si>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</si>
  <si>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</si>
  <si>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</si>
  <si>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</si>
  <si>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</si>
  <si>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</si>
  <si>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</si>
  <si>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</si>
  <si>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</si>
  <si>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</si>
  <si>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</si>
  <si>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</si>
  <si>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</si>
  <si>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</si>
  <si>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</si>
  <si>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</si>
  <si>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</si>
  <si>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</si>
  <si>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</si>
  <si>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</si>
  <si>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</si>
  <si>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</si>
  <si>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</si>
  <si>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</si>
  <si>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</si>
  <si>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</si>
  <si>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</si>
  <si>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</si>
  <si>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</si>
  <si>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</si>
  <si>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</si>
  <si>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</si>
  <si>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</si>
  <si>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</si>
  <si>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</si>
  <si>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</si>
  <si>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</si>
  <si>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</si>
  <si>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</si>
  <si>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</si>
  <si>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</si>
  <si>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</si>
  <si>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</si>
  <si>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</si>
  <si>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</si>
  <si>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</si>
  <si>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</si>
  <si>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</si>
  <si>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</si>
  <si>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</si>
  <si>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</si>
  <si>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</si>
  <si>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</si>
  <si>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</si>
  <si>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</si>
  <si>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</si>
  <si>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</si>
  <si>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</si>
  <si>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</si>
  <si>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</si>
  <si>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</si>
  <si>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</si>
  <si>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</si>
  <si>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</si>
  <si>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</si>
  <si>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</si>
  <si>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</si>
  <si>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</si>
  <si>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</si>
  <si>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</si>
  <si>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</si>
  <si>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</si>
  <si>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</si>
  <si>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</si>
  <si>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</si>
  <si>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</si>
  <si>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</si>
  <si>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</si>
  <si>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</si>
  <si>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</si>
  <si>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</si>
  <si>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</si>
  <si>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</si>
  <si>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</si>
  <si>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</si>
  <si>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</si>
  <si>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</si>
  <si>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</si>
  <si>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</si>
  <si>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</si>
  <si>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</si>
  <si>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</si>
  <si>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</si>
  <si>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</si>
  <si>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</si>
  <si>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</si>
  <si>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</si>
  <si>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</si>
  <si>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</si>
  <si>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</si>
  <si>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</si>
  <si>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</si>
  <si>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</si>
  <si>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</si>
  <si>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</si>
  <si>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</si>
  <si>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</si>
  <si>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</si>
  <si>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</si>
  <si>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</si>
  <si>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</si>
  <si>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</si>
  <si>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</si>
  <si>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</si>
  <si>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</si>
  <si>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</si>
  <si>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</si>
  <si>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</si>
  <si>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</si>
  <si>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</si>
  <si>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</si>
  <si>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</si>
  <si>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</si>
  <si>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</si>
  <si>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</si>
  <si>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</si>
  <si>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</si>
  <si>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</si>
  <si>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</si>
  <si>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</si>
  <si>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</si>
  <si>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</si>
  <si>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</si>
  <si>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</si>
  <si>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</si>
  <si>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</si>
  <si>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</si>
  <si>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</si>
  <si>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</si>
  <si>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</si>
  <si>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</si>
  <si>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</si>
  <si>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</si>
  <si>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</si>
  <si>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</si>
  <si>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</si>
  <si>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</si>
  <si>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</si>
  <si>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</si>
  <si>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</si>
  <si>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</si>
  <si>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</si>
  <si>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</si>
  <si>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</si>
  <si>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</si>
  <si>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</si>
  <si>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</si>
  <si>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</si>
  <si>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</si>
  <si>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</si>
  <si>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</si>
  <si>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</si>
  <si>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</si>
  <si>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</si>
  <si>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</si>
  <si>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</si>
  <si>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</si>
  <si>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</si>
  <si>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</si>
  <si>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</si>
  <si>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</si>
  <si>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</si>
  <si>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</si>
  <si>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</si>
  <si>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</si>
  <si>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</si>
  <si>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</si>
  <si>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</si>
  <si>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</si>
  <si>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</si>
  <si>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</si>
  <si>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</si>
  <si>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</si>
  <si>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</si>
  <si>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</si>
  <si>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</si>
  <si>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</si>
  <si>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</si>
  <si>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</si>
  <si>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</si>
  <si>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</si>
  <si>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</si>
  <si>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</si>
  <si>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</si>
  <si>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</si>
  <si>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</si>
  <si>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</si>
  <si>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</si>
  <si>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</si>
  <si>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</si>
  <si>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</si>
  <si>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</si>
  <si>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</si>
  <si>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</si>
  <si>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</si>
  <si>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</si>
  <si>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</si>
  <si>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</si>
  <si>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</si>
  <si>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</si>
  <si>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</si>
  <si>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</si>
  <si>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</si>
  <si>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</si>
  <si>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</si>
  <si>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</si>
  <si>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</si>
  <si>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</si>
  <si>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</si>
  <si>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</si>
  <si>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</si>
  <si>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</si>
  <si>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</si>
  <si>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</si>
  <si>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</si>
  <si>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</si>
  <si>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</si>
  <si>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</si>
  <si>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</si>
  <si>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</si>
  <si>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</si>
  <si>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</si>
  <si>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</si>
  <si>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</si>
  <si>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</si>
  <si>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</si>
  <si>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</si>
  <si>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</si>
  <si>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</si>
  <si>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</si>
  <si>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</si>
  <si>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</si>
  <si>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</si>
  <si>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</si>
  <si>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</si>
  <si>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</si>
  <si>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</si>
  <si>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</si>
  <si>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</si>
  <si>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</si>
  <si>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</si>
  <si>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</si>
  <si>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</si>
  <si>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</si>
  <si>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</si>
  <si>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</si>
  <si>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</si>
  <si>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</si>
  <si>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</si>
  <si>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</si>
  <si>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</si>
  <si>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</si>
  <si>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</si>
  <si>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</si>
  <si>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</si>
  <si>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</si>
  <si>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</si>
  <si>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</si>
  <si>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</si>
  <si>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</si>
  <si>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</si>
  <si>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</si>
  <si>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</si>
  <si>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</si>
  <si>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</si>
  <si>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</si>
  <si>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</si>
  <si>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</si>
  <si>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</si>
  <si>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</si>
  <si>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</si>
  <si>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</si>
  <si>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</si>
  <si>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</si>
  <si>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</si>
  <si>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</si>
  <si>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</si>
  <si>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</si>
  <si>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</si>
  <si>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</si>
  <si>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</si>
  <si>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</si>
  <si>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</si>
  <si>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</si>
  <si>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</si>
  <si>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</si>
  <si>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</si>
  <si>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</si>
  <si>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</si>
  <si>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</si>
  <si>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</si>
  <si>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</si>
  <si>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</si>
  <si>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</si>
  <si>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</si>
  <si>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</si>
  <si>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</si>
  <si>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</si>
  <si>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</si>
  <si>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</si>
  <si>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</si>
  <si>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</si>
  <si>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</si>
  <si>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</si>
  <si>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</si>
  <si>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</si>
  <si>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</si>
  <si>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</si>
  <si>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</si>
  <si>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</si>
  <si>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</si>
  <si>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</si>
  <si>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</si>
  <si>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</si>
  <si>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</si>
  <si>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</si>
  <si>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</si>
  <si>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</si>
  <si>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</si>
  <si>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</si>
  <si>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</si>
  <si>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</si>
  <si>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</si>
  <si>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</si>
  <si>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</si>
  <si>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</si>
  <si>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</si>
  <si>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</si>
  <si>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</si>
  <si>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</si>
  <si>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</si>
  <si>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</si>
  <si>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</si>
  <si>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</si>
  <si>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</si>
  <si>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</si>
  <si>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</si>
  <si>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</si>
  <si>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</si>
  <si>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</si>
  <si>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</si>
  <si>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</si>
  <si>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</si>
  <si>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</si>
  <si>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</si>
  <si>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</si>
  <si>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</si>
  <si>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</si>
  <si>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</si>
  <si>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</si>
  <si>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</si>
  <si>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</si>
  <si>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</si>
  <si>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</si>
  <si>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</si>
  <si>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</si>
  <si>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</si>
  <si>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</si>
  <si>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</si>
  <si>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</si>
  <si>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</si>
  <si>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</si>
  <si>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</si>
  <si>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</si>
  <si>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</si>
  <si>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</si>
  <si>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</si>
  <si>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</si>
  <si>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</si>
  <si>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</si>
  <si>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</si>
  <si>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</si>
  <si>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</si>
  <si>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</si>
  <si>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</si>
  <si>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</si>
  <si>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</si>
  <si>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</si>
  <si>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</si>
  <si>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</si>
  <si>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</si>
  <si>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</si>
  <si>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</si>
  <si>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</si>
  <si>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</si>
  <si>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</si>
  <si>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</si>
  <si>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</si>
  <si>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</si>
  <si>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</si>
  <si>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</si>
  <si>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</si>
  <si>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</si>
  <si>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</si>
  <si>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</si>
  <si>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</si>
  <si>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</si>
  <si>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</si>
  <si>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</si>
  <si>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</si>
  <si>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</si>
  <si>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</si>
  <si>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</si>
  <si>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</si>
  <si>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</si>
  <si>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</si>
  <si>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</si>
  <si>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</si>
  <si>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</si>
  <si>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</si>
  <si>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</si>
  <si>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</si>
  <si>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</si>
  <si>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</si>
  <si>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</si>
  <si>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</si>
  <si>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</si>
  <si>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</si>
  <si>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</si>
  <si>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</si>
  <si>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</si>
  <si>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</si>
  <si>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</si>
  <si>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</si>
  <si>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</si>
  <si>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</si>
  <si>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</si>
  <si>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</si>
  <si>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</si>
  <si>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</si>
  <si>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</si>
  <si>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</si>
  <si>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</si>
  <si>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</si>
  <si>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</si>
  <si>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</si>
  <si>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</si>
  <si>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</si>
  <si>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</si>
  <si>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</si>
  <si>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</si>
  <si>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</si>
  <si>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</si>
  <si>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</si>
  <si>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</si>
  <si>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</si>
  <si>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</si>
  <si>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</si>
  <si>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</si>
  <si>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</si>
  <si>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</si>
  <si>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</si>
  <si>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</si>
  <si>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</si>
  <si>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</si>
  <si>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</si>
  <si>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</si>
  <si>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</si>
  <si>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</si>
  <si>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</si>
  <si>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</si>
  <si>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</si>
  <si>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</si>
  <si>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</si>
  <si>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</si>
  <si>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</si>
  <si>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</si>
  <si>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</si>
  <si>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</si>
  <si>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</si>
  <si>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</si>
  <si>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</si>
  <si>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</si>
  <si>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</si>
  <si>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</si>
  <si>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</si>
  <si>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</si>
  <si>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</si>
  <si>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</si>
  <si>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</si>
  <si>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</si>
  <si>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</si>
  <si>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</si>
  <si>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</si>
  <si>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</si>
  <si>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</si>
  <si>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</si>
  <si>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</si>
  <si>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</si>
  <si>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</si>
  <si>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</si>
  <si>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</si>
  <si>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</si>
  <si>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</si>
  <si>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</si>
  <si>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</si>
  <si>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</si>
  <si>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</si>
  <si>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</si>
  <si>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</si>
  <si>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</si>
  <si>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</si>
  <si>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</si>
  <si>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</si>
  <si>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</si>
  <si>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</si>
  <si>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</si>
  <si>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</si>
  <si>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</si>
  <si>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</si>
  <si>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</si>
  <si>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</si>
  <si>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</si>
  <si>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</si>
  <si>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</si>
  <si>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</si>
  <si>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</si>
  <si>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</si>
  <si>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</si>
  <si>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</si>
  <si>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</si>
  <si>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</si>
  <si>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</si>
  <si>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</si>
  <si>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</si>
  <si>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</si>
  <si>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</si>
  <si>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</si>
  <si>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</si>
  <si>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</si>
  <si>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</si>
  <si>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</si>
  <si>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</si>
  <si>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</si>
  <si>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</si>
  <si>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</si>
  <si>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</si>
  <si>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</si>
  <si>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</si>
  <si>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</si>
  <si>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</si>
  <si>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</si>
  <si>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</si>
  <si>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</si>
  <si>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</si>
  <si>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</si>
  <si>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</si>
  <si>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</si>
  <si>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</si>
  <si>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</si>
  <si>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</si>
  <si>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</si>
  <si>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</si>
  <si>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</si>
  <si>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</si>
  <si>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</si>
  <si>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</si>
  <si>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</si>
  <si>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</si>
  <si>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</si>
  <si>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</si>
  <si>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</si>
  <si>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</si>
  <si>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</si>
  <si>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</si>
  <si>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</si>
  <si>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</si>
  <si>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</si>
  <si>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</si>
  <si>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</si>
  <si>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</si>
  <si>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</si>
  <si>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</si>
  <si>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</si>
  <si>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</si>
  <si>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</si>
  <si>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</si>
  <si>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</si>
  <si>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</si>
  <si>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</si>
  <si>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</si>
  <si>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</si>
  <si>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</si>
  <si>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</si>
  <si>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</si>
  <si>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</si>
  <si>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</si>
  <si>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</si>
  <si>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</si>
  <si>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</si>
  <si>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</si>
  <si>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</si>
  <si>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</si>
  <si>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</si>
  <si>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</si>
  <si>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</si>
  <si>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</si>
  <si>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</si>
  <si>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</si>
  <si>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</si>
  <si>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</si>
  <si>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</si>
  <si>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</si>
  <si>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</si>
  <si>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</si>
  <si>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</si>
  <si>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</si>
  <si>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</si>
  <si>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</si>
  <si>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</si>
  <si>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</si>
  <si>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</si>
  <si>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</si>
  <si>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</si>
  <si>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</si>
  <si>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</si>
  <si>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</si>
  <si>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</si>
  <si>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</si>
  <si>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</si>
  <si>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</si>
  <si>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</si>
  <si>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</si>
  <si>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</si>
  <si>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</si>
  <si>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</si>
  <si>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</si>
  <si>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</si>
  <si>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</si>
  <si>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</si>
  <si>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</si>
  <si>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</si>
  <si>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</si>
  <si>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</si>
  <si>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</si>
  <si>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</si>
  <si>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</si>
  <si>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</si>
  <si>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</si>
  <si>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</si>
  <si>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</si>
  <si>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</si>
  <si>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</si>
  <si>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</si>
  <si>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</si>
  <si>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</si>
  <si>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</si>
  <si>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</si>
  <si>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</si>
  <si>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</si>
  <si>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</si>
  <si>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</si>
  <si>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</si>
  <si>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</si>
  <si>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</si>
  <si>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</si>
  <si>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</si>
  <si>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</si>
  <si>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</si>
  <si>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</si>
  <si>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</si>
  <si>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</si>
  <si>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</si>
  <si>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</si>
  <si>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</si>
  <si>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</si>
  <si>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</si>
  <si>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</si>
  <si>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</si>
  <si>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</si>
  <si>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</si>
  <si>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</si>
  <si>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</si>
  <si>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</si>
  <si>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</si>
  <si>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</si>
  <si>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</si>
  <si>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</si>
  <si>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</si>
  <si>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</si>
  <si>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</si>
  <si>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</si>
  <si>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</si>
  <si>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</si>
  <si>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</si>
  <si>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</si>
  <si>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</si>
  <si>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</si>
  <si>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</si>
  <si>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</si>
  <si>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</si>
  <si>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</si>
  <si>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</si>
  <si>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</si>
  <si>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</si>
  <si>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</si>
  <si>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</si>
  <si>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</si>
  <si>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</si>
  <si>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</si>
  <si>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</si>
  <si>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</si>
  <si>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</si>
  <si>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</si>
  <si>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</si>
  <si>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</si>
  <si>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</si>
  <si>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</si>
  <si>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</si>
  <si>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</si>
  <si>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</si>
  <si>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</si>
  <si>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</si>
  <si>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</si>
  <si>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</si>
  <si>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</si>
  <si>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</si>
  <si>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</si>
  <si>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</si>
  <si>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</si>
  <si>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</si>
  <si>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</si>
  <si>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</si>
  <si>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</si>
  <si>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</si>
  <si>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</si>
  <si>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</si>
  <si>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</si>
  <si>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</si>
  <si>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</si>
  <si>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</si>
  <si>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</si>
  <si>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</si>
  <si>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</si>
  <si>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</si>
  <si>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</si>
  <si>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</si>
  <si>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</si>
  <si>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</si>
  <si>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</si>
  <si>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</si>
  <si>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</si>
  <si>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</si>
  <si>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</si>
  <si>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</si>
  <si>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</si>
  <si>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</si>
  <si>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</si>
  <si>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</si>
  <si>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</si>
  <si>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</si>
  <si>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</si>
  <si>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</si>
  <si>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</si>
  <si>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</si>
  <si>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</si>
  <si>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</si>
  <si>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</si>
  <si>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</si>
  <si>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</si>
  <si>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</si>
  <si>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</si>
  <si>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</si>
  <si>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</si>
  <si>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</si>
  <si>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</si>
  <si>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</si>
  <si>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</si>
  <si>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</si>
  <si>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</si>
  <si>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</si>
  <si>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</si>
  <si>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</si>
  <si>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</si>
  <si>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</si>
  <si>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</si>
  <si>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</si>
  <si>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</si>
  <si>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</si>
  <si>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</si>
  <si>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</si>
  <si>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</si>
  <si>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</si>
  <si>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</si>
  <si>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</si>
  <si>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</si>
  <si>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</si>
  <si>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</si>
  <si>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</si>
  <si>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</si>
  <si>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</si>
  <si>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</si>
  <si>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</si>
  <si>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</si>
  <si>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</si>
  <si>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</si>
  <si>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</si>
  <si>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</si>
  <si>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</si>
  <si>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</si>
  <si>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</si>
  <si>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</si>
  <si>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</si>
  <si>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</si>
  <si>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</si>
  <si>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</si>
  <si>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</si>
  <si>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</si>
  <si>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</si>
  <si>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</si>
  <si>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</si>
  <si>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</si>
  <si>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</si>
  <si>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</si>
  <si>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</si>
  <si>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</si>
  <si>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</si>
  <si>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</si>
  <si>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</si>
  <si>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</si>
  <si>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</si>
  <si>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</si>
  <si>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</si>
  <si>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</si>
  <si>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</si>
  <si>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</si>
  <si>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</si>
  <si>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</si>
  <si>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</si>
  <si>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</si>
  <si>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</si>
  <si>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</si>
  <si>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</si>
  <si>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</si>
  <si>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</si>
  <si>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</si>
  <si>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</si>
  <si>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</si>
  <si>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</si>
  <si>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</si>
  <si>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</si>
  <si>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</si>
  <si>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</si>
  <si>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</si>
  <si>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</si>
  <si>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</si>
  <si>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</si>
  <si>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</si>
  <si>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</si>
  <si>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</si>
  <si>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</si>
  <si>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</si>
  <si>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</si>
  <si>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</si>
  <si>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</si>
  <si>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</si>
  <si>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</si>
  <si>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</si>
  <si>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</si>
  <si>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</si>
  <si>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</si>
  <si>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</si>
  <si>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</si>
  <si>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</si>
  <si>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</si>
  <si>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</si>
  <si>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</si>
  <si>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</si>
  <si>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</si>
  <si>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</si>
  <si>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</si>
  <si>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</si>
  <si>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</si>
  <si>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</si>
  <si>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</si>
  <si>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</si>
  <si>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</si>
  <si>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</si>
  <si>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</si>
  <si>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</si>
  <si>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</si>
  <si>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</si>
  <si>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</si>
  <si>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</si>
  <si>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</si>
  <si>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</si>
  <si>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</si>
  <si>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</si>
  <si>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</si>
  <si>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</si>
  <si>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</si>
  <si>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</si>
  <si>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</si>
  <si>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</si>
  <si>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</si>
  <si>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</si>
  <si>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</si>
  <si>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</si>
  <si>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</si>
  <si>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</si>
  <si>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</si>
  <si>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</si>
  <si>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</si>
  <si>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</si>
  <si>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</si>
  <si>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</si>
  <si>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</si>
  <si>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</si>
  <si>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</si>
  <si>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</si>
  <si>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</si>
  <si>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</si>
  <si>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</si>
  <si>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</si>
  <si>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</si>
  <si>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</si>
  <si>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</si>
  <si>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</si>
  <si>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</si>
  <si>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</si>
  <si>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</si>
  <si>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</si>
  <si>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</si>
  <si>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</si>
  <si>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</si>
  <si>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</si>
  <si>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</si>
  <si>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</si>
  <si>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</si>
  <si>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</si>
  <si>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</si>
  <si>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</si>
  <si>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</si>
  <si>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</si>
  <si>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</si>
  <si>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</si>
  <si>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</si>
  <si>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</si>
  <si>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</si>
  <si>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</si>
  <si>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</si>
  <si>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</si>
  <si>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</si>
  <si>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</si>
  <si>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</si>
  <si>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</si>
  <si>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</si>
  <si>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</si>
  <si>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</si>
  <si>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</si>
  <si>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</si>
  <si>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</si>
  <si>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</si>
  <si>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</si>
  <si>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</si>
  <si>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</si>
  <si>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</si>
  <si>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</si>
  <si>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</si>
  <si>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</si>
  <si>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</si>
  <si>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</si>
  <si>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</si>
  <si>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</si>
  <si>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</si>
  <si>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</si>
  <si>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</si>
  <si>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</si>
  <si>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</si>
  <si>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</si>
  <si>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</si>
  <si>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</si>
  <si>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</si>
  <si>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</si>
  <si>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</si>
  <si>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</si>
  <si>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</si>
  <si>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</si>
  <si>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</si>
  <si>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</si>
  <si>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</si>
  <si>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</si>
  <si>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</si>
  <si>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</si>
  <si>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</si>
  <si>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</si>
  <si>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</si>
  <si>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</si>
  <si>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</si>
  <si>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</si>
  <si>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</si>
  <si>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</si>
  <si>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</si>
  <si>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</si>
  <si>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</si>
  <si>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</si>
  <si>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</si>
  <si>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</si>
  <si>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</si>
  <si>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</si>
  <si>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</si>
  <si>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</si>
  <si>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</si>
  <si>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</si>
  <si>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</si>
  <si>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</si>
  <si>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</si>
  <si>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</si>
  <si>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</si>
  <si>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</si>
  <si>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</si>
  <si>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</si>
  <si>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</si>
  <si>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</si>
  <si>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</si>
  <si>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</si>
  <si>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</si>
  <si>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</si>
  <si>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</si>
  <si>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</si>
  <si>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</si>
  <si>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</si>
  <si>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</si>
  <si>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</si>
  <si>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</si>
  <si>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</si>
  <si>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</si>
  <si>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</si>
  <si>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</si>
  <si>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</si>
  <si>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</si>
  <si>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</si>
  <si>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</si>
  <si>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</si>
  <si>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</si>
  <si>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</si>
  <si>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</si>
  <si>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</si>
  <si>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</si>
  <si>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</si>
  <si>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</si>
  <si>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</si>
  <si>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</si>
  <si>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</si>
  <si>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</si>
  <si>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</si>
  <si>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</si>
  <si>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</si>
  <si>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</si>
  <si>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</si>
  <si>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</si>
  <si>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</si>
  <si>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</si>
  <si>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</si>
  <si>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</si>
  <si>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</si>
  <si>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</si>
  <si>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</si>
  <si>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</si>
  <si>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</si>
  <si>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</si>
  <si>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</si>
  <si>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</si>
  <si>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</si>
  <si>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</si>
  <si>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</si>
  <si>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</si>
  <si>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</si>
  <si>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</si>
  <si>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</si>
  <si>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</si>
  <si>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</si>
  <si>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</si>
  <si>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</si>
  <si>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</si>
  <si>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</si>
  <si>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</si>
  <si>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</si>
  <si>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</si>
  <si>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</si>
  <si>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</si>
  <si>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</si>
  <si>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</si>
  <si>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</si>
  <si>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</si>
  <si>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</si>
  <si>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</si>
  <si>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</si>
  <si>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</si>
  <si>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</si>
  <si>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</si>
  <si>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</si>
  <si>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</si>
  <si>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</si>
  <si>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</si>
  <si>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</si>
  <si>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</si>
  <si>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</si>
  <si>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</si>
  <si>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</si>
  <si>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</si>
  <si>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</si>
  <si>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</si>
  <si>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</si>
  <si>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</si>
  <si>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</si>
  <si>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</si>
  <si>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</si>
  <si>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</si>
  <si>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</si>
  <si>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</si>
  <si>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</si>
  <si>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</si>
  <si>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</si>
  <si>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</si>
  <si>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</si>
  <si>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</si>
  <si>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</si>
  <si>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</si>
  <si>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</si>
  <si>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</si>
  <si>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</si>
  <si>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</si>
  <si>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</si>
  <si>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</si>
  <si>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</si>
  <si>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</si>
  <si>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</si>
  <si>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</si>
  <si>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</si>
  <si>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</si>
  <si>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</si>
  <si>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</si>
  <si>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</si>
  <si>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</si>
  <si>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</si>
  <si>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</si>
  <si>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</si>
  <si>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</si>
  <si>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</si>
  <si>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</si>
  <si>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</si>
  <si>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</si>
  <si>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</si>
  <si>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</si>
  <si>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</si>
  <si>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</si>
  <si>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</si>
  <si>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</si>
  <si>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</si>
  <si>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</si>
  <si>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</si>
  <si>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</si>
  <si>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</si>
  <si>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</si>
  <si>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</si>
  <si>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</si>
  <si>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</si>
  <si>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</si>
  <si>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</si>
  <si>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</si>
  <si>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</si>
  <si>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</si>
  <si>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</si>
  <si>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</si>
  <si>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</si>
  <si>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</si>
  <si>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</si>
  <si>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</si>
  <si>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</si>
  <si>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</si>
  <si>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</si>
  <si>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</si>
  <si>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</si>
  <si>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</si>
  <si>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</si>
  <si>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</si>
  <si>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</si>
  <si>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</si>
  <si>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</si>
  <si>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</si>
  <si>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</si>
  <si>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</si>
  <si>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</si>
  <si>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</si>
  <si>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</si>
  <si>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</si>
  <si>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</si>
  <si>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</si>
  <si>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</si>
  <si>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</si>
  <si>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</si>
  <si>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</si>
  <si>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</si>
  <si>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</si>
  <si>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</si>
  <si>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</si>
  <si>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</si>
  <si>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</si>
  <si>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</si>
  <si>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</si>
  <si>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</si>
  <si>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</si>
  <si>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</si>
  <si>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</si>
  <si>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</si>
  <si>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</si>
  <si>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</si>
  <si>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</si>
  <si>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</si>
  <si>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</si>
  <si>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</si>
  <si>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</si>
  <si>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</si>
  <si>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</si>
  <si>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</si>
  <si>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</si>
  <si>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</si>
  <si>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</si>
  <si>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</si>
  <si>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</si>
  <si>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</si>
  <si>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</si>
  <si>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</si>
  <si>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</si>
  <si>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</si>
  <si>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</si>
  <si>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</si>
  <si>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</si>
  <si>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</si>
  <si>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</si>
  <si>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</si>
  <si>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</si>
  <si>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</si>
  <si>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</si>
  <si>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</si>
  <si>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</si>
  <si>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</si>
  <si>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</si>
  <si>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</si>
  <si>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</si>
  <si>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</si>
  <si>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</si>
  <si>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</si>
  <si>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</si>
  <si>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</si>
  <si>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</si>
  <si>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</si>
  <si>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</si>
  <si>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</si>
  <si>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</si>
  <si>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</si>
  <si>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</si>
  <si>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</si>
  <si>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</si>
  <si>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</si>
  <si>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</si>
  <si>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</si>
  <si>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</si>
  <si>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</si>
  <si>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</si>
  <si>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</si>
  <si>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</si>
  <si>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</si>
  <si>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</si>
  <si>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</si>
  <si>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</si>
  <si>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</si>
  <si>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</si>
  <si>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</si>
  <si>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</si>
  <si>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</si>
  <si>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</si>
  <si>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</si>
  <si>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</si>
  <si>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</si>
  <si>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</si>
  <si>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</si>
  <si>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</si>
  <si>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</si>
  <si>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</si>
  <si>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</si>
  <si>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</si>
  <si>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</si>
  <si>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</si>
  <si>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</si>
  <si>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</si>
  <si>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</si>
  <si>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</si>
  <si>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</si>
  <si>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</si>
  <si>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</si>
  <si>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</si>
  <si>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</si>
  <si>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</si>
  <si>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</si>
  <si>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</si>
  <si>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</si>
  <si>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</si>
  <si>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</si>
  <si>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</si>
  <si>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</si>
  <si>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</si>
  <si>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</si>
  <si>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</si>
  <si>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</si>
  <si>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</si>
  <si>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</si>
  <si>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</si>
  <si>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</si>
  <si>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</si>
  <si>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</si>
  <si>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</si>
  <si>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</si>
  <si>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</si>
  <si>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</si>
  <si>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</si>
  <si>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</si>
  <si>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</si>
  <si>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</si>
  <si>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</si>
  <si>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</si>
  <si>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</si>
  <si>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</si>
  <si>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</si>
  <si>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</si>
  <si>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</si>
  <si>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</si>
  <si>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</si>
  <si>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</si>
  <si>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</si>
  <si>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</si>
  <si>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</si>
  <si>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</si>
  <si>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</si>
  <si>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</si>
  <si>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</si>
  <si>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</si>
  <si>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</si>
  <si>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</si>
  <si>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</si>
  <si>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</si>
  <si>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</si>
  <si>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</si>
  <si>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</si>
  <si>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</si>
  <si>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</si>
  <si>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</si>
  <si>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</si>
  <si>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</si>
  <si>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</si>
  <si>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</si>
  <si>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</si>
  <si>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</si>
  <si>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</si>
  <si>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</si>
  <si>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</si>
  <si>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</si>
  <si>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</si>
  <si>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</si>
  <si>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</si>
  <si>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</si>
  <si>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</si>
  <si>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</si>
  <si>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</si>
  <si>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</si>
  <si>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</si>
  <si>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</si>
  <si>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</si>
  <si>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</si>
  <si>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</si>
  <si>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</si>
  <si>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</si>
  <si>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</si>
  <si>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</si>
  <si>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</si>
  <si>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</si>
  <si>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</si>
  <si>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</si>
  <si>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</si>
  <si>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</si>
  <si>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</si>
  <si>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</si>
  <si>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</si>
  <si>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</si>
  <si>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</si>
  <si>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</si>
  <si>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</si>
  <si>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</si>
  <si>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</si>
  <si>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</si>
  <si>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</si>
  <si>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</si>
  <si>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</si>
  <si>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</si>
  <si>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</si>
  <si>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</si>
  <si>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</si>
  <si>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</si>
  <si>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</si>
  <si>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</si>
  <si>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</si>
  <si>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</si>
  <si>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</si>
  <si>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</si>
  <si>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</si>
  <si>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</si>
  <si>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</si>
  <si>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</si>
  <si>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</si>
  <si>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</si>
  <si>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</si>
  <si>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</si>
  <si>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</si>
  <si>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</si>
  <si>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</si>
  <si>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</si>
  <si>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</si>
  <si>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</si>
  <si>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</si>
  <si>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</si>
  <si>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</si>
  <si>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</si>
  <si>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</si>
  <si>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</si>
  <si>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</si>
  <si>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</si>
  <si>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</si>
  <si>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</si>
  <si>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</si>
  <si>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</si>
  <si>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</si>
  <si>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</si>
  <si>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</si>
  <si>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</si>
  <si>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</si>
  <si>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</si>
  <si>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</si>
  <si>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</si>
  <si>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</si>
  <si>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</si>
  <si>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</si>
  <si>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</si>
  <si>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</si>
  <si>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</si>
  <si>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</si>
  <si>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</si>
  <si>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</si>
  <si>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</si>
  <si>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</si>
  <si>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</si>
  <si>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</si>
  <si>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</si>
  <si>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</si>
  <si>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</si>
  <si>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</si>
  <si>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</si>
  <si>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</si>
  <si>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</si>
  <si>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</si>
  <si>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</si>
  <si>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</si>
  <si>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</si>
  <si>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</si>
  <si>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</si>
  <si>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</si>
  <si>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</si>
  <si>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</si>
  <si>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</si>
  <si>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</si>
  <si>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</si>
  <si>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</si>
  <si>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</si>
  <si>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</si>
  <si>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</si>
  <si>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</si>
  <si>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</si>
  <si>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</si>
  <si>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</si>
  <si>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</si>
  <si>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</si>
  <si>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</si>
  <si>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</si>
  <si>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</si>
  <si>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</si>
  <si>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</si>
  <si>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</si>
  <si>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</si>
  <si>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</si>
  <si>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</si>
  <si>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</si>
  <si>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</si>
  <si>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</si>
  <si>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</si>
  <si>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</si>
  <si>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</si>
  <si>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</si>
  <si>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</si>
  <si>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</si>
  <si>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</si>
  <si>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</si>
  <si>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</si>
  <si>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</si>
  <si>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</si>
  <si>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</si>
  <si>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</si>
  <si>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</si>
  <si>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</si>
  <si>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</si>
  <si>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</si>
  <si>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</si>
  <si>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</si>
  <si>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</si>
  <si>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</si>
  <si>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</si>
  <si>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</si>
  <si>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</si>
  <si>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</si>
  <si>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</si>
  <si>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</si>
  <si>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</si>
  <si>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</si>
  <si>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</si>
  <si>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</si>
  <si>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</si>
  <si>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</si>
  <si>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</si>
  <si>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</si>
  <si>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</si>
  <si>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</si>
  <si>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</si>
  <si>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</si>
  <si>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</si>
  <si>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</si>
  <si>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</si>
  <si>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</si>
  <si>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</si>
  <si>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</si>
  <si>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</si>
  <si>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</si>
  <si>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</si>
  <si>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</si>
  <si>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</si>
  <si>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</si>
  <si>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</si>
  <si>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</si>
  <si>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</si>
  <si>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</si>
  <si>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</si>
  <si>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</si>
  <si>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</si>
  <si>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</si>
  <si>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</si>
  <si>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</si>
  <si>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</si>
  <si>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</si>
  <si>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</si>
  <si>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</si>
  <si>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</si>
  <si>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</si>
  <si>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</si>
  <si>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</si>
  <si>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</si>
  <si>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</si>
  <si>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</si>
  <si>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</si>
  <si>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</si>
  <si>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</si>
  <si>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</si>
  <si>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</si>
  <si>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</si>
  <si>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</si>
  <si>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</si>
  <si>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</si>
  <si>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</si>
  <si>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</si>
  <si>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</si>
  <si>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</si>
  <si>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</si>
  <si>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</si>
  <si>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</si>
  <si>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</si>
  <si>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</si>
  <si>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</si>
  <si>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</si>
  <si>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</si>
  <si>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</si>
  <si>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</si>
  <si>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</si>
  <si>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</si>
  <si>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</si>
  <si>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</si>
  <si>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</si>
  <si>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</si>
  <si>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</si>
  <si>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</si>
  <si>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</si>
  <si>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</si>
  <si>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</si>
  <si>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</si>
  <si>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</si>
  <si>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</si>
  <si>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</si>
  <si>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</si>
  <si>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</si>
  <si>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</si>
  <si>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</si>
  <si>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</si>
  <si>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</si>
  <si>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</si>
  <si>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</si>
  <si>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</si>
  <si>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</si>
  <si>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</si>
  <si>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</si>
  <si>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</si>
  <si>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</si>
  <si>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</si>
  <si>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</si>
  <si>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</si>
  <si>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</si>
  <si>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</si>
  <si>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</si>
  <si>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</si>
  <si>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</si>
  <si>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</si>
  <si>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</si>
  <si>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</si>
  <si>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</si>
  <si>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</si>
  <si>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</si>
  <si>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</si>
  <si>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</si>
  <si>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</si>
  <si>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</si>
  <si>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</si>
  <si>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</si>
  <si>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</si>
  <si>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</si>
  <si>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</si>
  <si>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</si>
  <si>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</si>
  <si>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</si>
  <si>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</si>
  <si>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</si>
  <si>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</si>
  <si>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</si>
  <si>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</si>
  <si>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</si>
  <si>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</si>
  <si>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</si>
  <si>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</si>
  <si>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</si>
  <si>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</si>
  <si>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</si>
  <si>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</si>
  <si>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</si>
  <si>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</si>
  <si>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</si>
  <si>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</si>
  <si>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</si>
  <si>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</si>
  <si>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</si>
  <si>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</si>
  <si>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</si>
  <si>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</si>
  <si>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</si>
  <si>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</si>
  <si>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</si>
  <si>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</si>
  <si>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</si>
  <si>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</si>
  <si>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</si>
  <si>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</si>
  <si>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</si>
  <si>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</si>
  <si>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</si>
  <si>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</si>
  <si>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</si>
  <si>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</si>
  <si>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</si>
  <si>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</si>
  <si>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</si>
  <si>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</si>
  <si>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</si>
  <si>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</si>
  <si>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</si>
  <si>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</si>
  <si>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</si>
  <si>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</si>
  <si>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</si>
  <si>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</si>
  <si>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</si>
  <si>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</si>
  <si>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</si>
  <si>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</si>
  <si>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</si>
  <si>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</si>
  <si>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</si>
  <si>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</si>
  <si>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</si>
  <si>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</si>
  <si>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</si>
  <si>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</si>
  <si>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</si>
  <si>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</si>
  <si>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</si>
  <si>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</si>
  <si>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</si>
  <si>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</si>
  <si>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</si>
  <si>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</si>
  <si>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</si>
  <si>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</si>
  <si>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</si>
  <si>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</si>
  <si>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</si>
  <si>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</si>
  <si>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</si>
  <si>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</si>
  <si>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</si>
  <si>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</si>
  <si>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</si>
  <si>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</si>
  <si>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</si>
  <si>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</si>
  <si>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</si>
  <si>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</si>
  <si>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</si>
  <si>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</si>
  <si>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</si>
  <si>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</si>
  <si>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</si>
  <si>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</si>
  <si>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</si>
  <si>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</si>
  <si>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</si>
  <si>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</si>
  <si>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</si>
  <si>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</si>
  <si>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</si>
  <si>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</si>
  <si>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</si>
  <si>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</si>
  <si>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</si>
  <si>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</si>
  <si>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</si>
  <si>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</si>
  <si>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</si>
  <si>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</si>
  <si>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</si>
  <si>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</si>
  <si>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</si>
  <si>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</si>
  <si>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</si>
  <si>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</si>
  <si>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</si>
  <si>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</si>
  <si>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</si>
  <si>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</si>
  <si>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</si>
  <si>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</si>
  <si>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</si>
  <si>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</si>
  <si>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</si>
  <si>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</si>
  <si>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</si>
  <si>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</si>
  <si>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</si>
  <si>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</si>
  <si>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</si>
  <si>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</si>
  <si>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</si>
  <si>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</si>
  <si>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</si>
  <si>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</si>
  <si>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</si>
  <si>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</si>
  <si>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</si>
  <si>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</si>
  <si>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</si>
  <si>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</si>
  <si>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</si>
  <si>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</si>
  <si>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</si>
  <si>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</si>
  <si>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</si>
  <si>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</si>
  <si>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</si>
  <si>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</si>
  <si>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</si>
  <si>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</si>
  <si>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</si>
  <si>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</si>
  <si>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</si>
  <si>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</si>
  <si>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</si>
  <si>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</si>
  <si>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</si>
  <si>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</si>
  <si>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</si>
  <si>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</si>
  <si>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</si>
  <si>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</si>
  <si>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</si>
  <si>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</si>
  <si>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</si>
  <si>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</si>
  <si>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</si>
  <si>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</si>
  <si>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</si>
  <si>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</si>
  <si>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</si>
  <si>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</si>
  <si>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</si>
  <si>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</si>
  <si>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</si>
  <si>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</si>
  <si>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</si>
  <si>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</si>
  <si>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</si>
  <si>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</si>
  <si>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</si>
  <si>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</si>
  <si>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</si>
  <si>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</si>
  <si>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</si>
  <si>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</si>
  <si>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</si>
  <si>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</si>
  <si>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</si>
  <si>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</si>
  <si>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</si>
  <si>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</si>
  <si>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</si>
  <si>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</si>
  <si>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</si>
  <si>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</si>
  <si>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</si>
  <si>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</si>
  <si>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</si>
  <si>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</si>
  <si>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</si>
  <si>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</si>
  <si>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</si>
  <si>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</si>
  <si>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</si>
  <si>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</si>
  <si>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</si>
  <si>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</si>
  <si>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</si>
  <si>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</si>
  <si>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</si>
  <si>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</si>
  <si>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</si>
  <si>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</si>
  <si>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</si>
  <si>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</si>
  <si>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</si>
  <si>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</si>
  <si>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</si>
  <si>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</si>
  <si>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</si>
  <si>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</si>
  <si>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</si>
  <si>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</si>
  <si>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</si>
  <si>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</si>
  <si>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</si>
  <si>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</si>
  <si>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</si>
  <si>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</si>
  <si>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</si>
  <si>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</si>
  <si>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</si>
  <si>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</si>
  <si>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</si>
  <si>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</si>
  <si>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</si>
  <si>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</si>
  <si>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</si>
  <si>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</si>
  <si>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</si>
  <si>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</si>
  <si>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</si>
  <si>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</si>
  <si>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</si>
  <si>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</si>
  <si>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</si>
  <si>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</si>
  <si>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</si>
  <si>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</si>
  <si>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</si>
  <si>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</si>
  <si>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</si>
  <si>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</si>
  <si>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</si>
  <si>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</si>
  <si>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</si>
  <si>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</si>
  <si>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</si>
  <si>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</si>
  <si>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</si>
  <si>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</si>
  <si>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</si>
  <si>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</si>
  <si>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</si>
  <si>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</si>
  <si>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</si>
  <si>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</si>
  <si>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</si>
  <si>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</si>
  <si>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</si>
  <si>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</si>
  <si>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</si>
  <si>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</si>
  <si>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</si>
  <si>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</si>
  <si>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</si>
  <si>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</si>
  <si>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</si>
  <si>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</si>
  <si>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</si>
  <si>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</si>
  <si>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</si>
  <si>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</si>
  <si>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</si>
  <si>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</si>
  <si>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</si>
  <si>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</si>
  <si>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</si>
  <si>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</si>
  <si>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</si>
  <si>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</si>
  <si>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</si>
  <si>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</si>
  <si>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</si>
  <si>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</si>
  <si>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</si>
  <si>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</si>
  <si>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</si>
  <si>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</si>
  <si>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</si>
  <si>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</si>
  <si>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</si>
  <si>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</si>
  <si>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</si>
  <si>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</si>
  <si>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</si>
  <si>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</si>
  <si>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</si>
  <si>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</si>
  <si>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</si>
  <si>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</si>
  <si>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</si>
  <si>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</si>
  <si>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</si>
  <si>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</si>
  <si>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</si>
  <si>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</si>
  <si>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</si>
  <si>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</si>
  <si>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</si>
  <si>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</si>
  <si>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</si>
  <si>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</si>
  <si>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</si>
  <si>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</si>
  <si>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</si>
  <si>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</si>
  <si>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</si>
  <si>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</si>
  <si>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</si>
  <si>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</si>
  <si>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</si>
  <si>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</si>
  <si>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</si>
  <si>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</si>
  <si>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</si>
  <si>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</si>
  <si>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</si>
  <si>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</si>
  <si>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</si>
  <si>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</si>
  <si>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</si>
  <si>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</si>
  <si>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</si>
  <si>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</si>
  <si>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</si>
  <si>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</si>
  <si>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</si>
  <si>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</si>
  <si>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</si>
  <si>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</si>
  <si>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</si>
  <si>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</si>
  <si>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</si>
  <si>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</si>
  <si>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</si>
  <si>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</si>
  <si>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</si>
  <si>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</si>
  <si>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</si>
  <si>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</si>
  <si>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</si>
  <si>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</si>
  <si>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</si>
  <si>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</si>
  <si>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</si>
  <si>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</si>
  <si>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</si>
  <si>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</si>
  <si>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</si>
  <si>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</si>
  <si>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</si>
  <si>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</si>
  <si>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</si>
  <si>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</si>
  <si>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</si>
  <si>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</si>
  <si>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</si>
  <si>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</si>
  <si>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</si>
  <si>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</si>
  <si>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</si>
  <si>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</si>
  <si>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</si>
  <si>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</si>
  <si>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</si>
  <si>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</si>
  <si>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</si>
  <si>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</si>
  <si>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</si>
  <si>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</si>
  <si>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</si>
  <si>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</si>
  <si>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</si>
  <si>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</si>
  <si>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</si>
  <si>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</si>
  <si>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</si>
  <si>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</si>
  <si>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</si>
  <si>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</si>
  <si>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</si>
  <si>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</si>
  <si>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</si>
  <si>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</si>
  <si>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</si>
  <si>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</si>
  <si>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</si>
  <si>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</si>
  <si>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</si>
  <si>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</si>
  <si>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</si>
  <si>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</si>
  <si>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</si>
  <si>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</si>
  <si>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</si>
  <si>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</si>
  <si>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</si>
  <si>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</si>
  <si>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</si>
  <si>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</si>
  <si>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</si>
  <si>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</si>
  <si>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Avidyne Corporation</t>
  </si>
  <si>
    <t>947103586</t>
  </si>
  <si>
    <t>DUNS</t>
  </si>
  <si>
    <t>710 North Drive, Melbourne, FL, 32934, U.S.A.</t>
  </si>
  <si>
    <t>Fernando Trevino-Garza</t>
  </si>
  <si>
    <t>ftrevino@avidyne.com</t>
  </si>
  <si>
    <t>(321) 751-8520</t>
  </si>
  <si>
    <t>Director of Quality</t>
  </si>
  <si>
    <t>+1 (321) 751-8520</t>
  </si>
  <si>
    <t>https://www.avidyne.com/avidyne-quality-assurance/</t>
  </si>
  <si>
    <t>Geib Refining Corporation</t>
  </si>
  <si>
    <t>Boliden 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</si>
</sst>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trevino@avidy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vidyne.com/avidyne-quality-assurance/" TargetMode="External"/><Relationship Id="rId4" Type="http://schemas.openxmlformats.org/officeDocument/2006/relationships/hyperlink" Target="mailto:ftrevino@avidy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789C62E-A3F1-439F-AB9A-F1FED25CC2B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4AD1032-F697-4B8A-88EC-F5DC1D95968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45689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3F8CBA-8EC5-47A7-B1F1-D65E43A2D45A}"/>
    <hyperlink ref="D20" r:id="rId4" xr:uid="{5D0F1A74-58EE-4300-8E6C-027DFDE4531C}"/>
    <hyperlink ref="G77" r:id="rId5" xr:uid="{38E23D98-04C8-4B57-8E15-0175E22C5D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1024</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487</v>
      </c>
      <c r="X5" s="227">
        <f t="shared" ref="X5" ca="1" si="0">IF(AND(C5="Smelter not listed",OR(LEN(D5)=0,LEN(E5)=0)),1,0)</f>
        <v>0</v>
      </c>
      <c r="AB5" s="228" t="str">
        <f t="shared" ref="AB5" si="1">B5&amp;C5</f>
        <v>TinMinsur</v>
      </c>
    </row>
    <row r="6" spans="1:34" s="227" customFormat="1" ht="20.100000000000001" customHeight="1">
      <c r="A6" s="262"/>
      <c r="B6" s="182" t="s">
        <v>1120</v>
      </c>
      <c r="C6" s="186" t="s">
        <v>832</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433</v>
      </c>
      <c r="X6" s="227">
        <f t="shared" ref="X6:X37" ca="1" si="3">IF(AND(C6="Smelter not listed",OR(LEN(D6)=0,LEN(E6)=0)),1,0)</f>
        <v>0</v>
      </c>
      <c r="AB6" s="228" t="str">
        <f t="shared" ref="AB6:AB37" si="4">B6&amp;C6</f>
        <v>TinEM Vinto</v>
      </c>
    </row>
    <row r="7" spans="1:34" s="227" customFormat="1" ht="20.100000000000001" customHeight="1">
      <c r="A7" s="262"/>
      <c r="B7" s="182" t="s">
        <v>1120</v>
      </c>
      <c r="C7" s="186" t="s">
        <v>13780</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499</v>
      </c>
      <c r="X7" s="227">
        <f t="shared" ca="1" si="3"/>
        <v>0</v>
      </c>
      <c r="AB7" s="228" t="str">
        <f t="shared" si="4"/>
        <v>TinOperaciones Metalurgicas S.A.</v>
      </c>
    </row>
    <row r="8" spans="1:34" s="227" customFormat="1" ht="20.100000000000001" customHeight="1">
      <c r="A8" s="262"/>
      <c r="B8" s="182" t="s">
        <v>1120</v>
      </c>
      <c r="C8" s="186" t="s">
        <v>805</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442</v>
      </c>
      <c r="X8" s="227">
        <f t="shared" ca="1" si="3"/>
        <v>0</v>
      </c>
      <c r="AB8" s="228" t="str">
        <f t="shared" si="4"/>
        <v>TinFenix Metals</v>
      </c>
    </row>
    <row r="9" spans="1:34" s="227" customFormat="1" ht="20.100000000000001" customHeight="1">
      <c r="A9" s="262"/>
      <c r="B9" s="182" t="s">
        <v>1120</v>
      </c>
      <c r="C9" s="186" t="s">
        <v>1021</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IF(C9="",NA(),IF(OR(C9="Smelter not listed",C9="Smelter not yet identified"),MATCH($B9&amp;$D9,'Smelter Look-up'!$J:$J,0),MATCH($B9&amp;$C9,'Smelter Look-up'!$J:$J,0)))</f>
        <v>547</v>
      </c>
      <c r="X9" s="227">
        <f t="shared" ca="1" si="3"/>
        <v>0</v>
      </c>
      <c r="AB9" s="228" t="str">
        <f t="shared" si="4"/>
        <v>TinThaisarco</v>
      </c>
    </row>
    <row r="10" spans="1:34" s="227" customFormat="1" ht="20.100000000000001" customHeight="1">
      <c r="A10" s="262"/>
      <c r="B10" s="182" t="s">
        <v>1120</v>
      </c>
      <c r="C10" s="186" t="s">
        <v>1315</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414</v>
      </c>
      <c r="X10" s="227">
        <f t="shared" ca="1" si="3"/>
        <v>0</v>
      </c>
      <c r="AB10" s="228" t="str">
        <f t="shared" si="4"/>
        <v>TinChina Tin Group Co., Ltd.</v>
      </c>
    </row>
    <row r="11" spans="1:34" s="227" customFormat="1" ht="20.100000000000001" customHeight="1">
      <c r="A11" s="262"/>
      <c r="B11" s="182" t="s">
        <v>1119</v>
      </c>
      <c r="C11" s="186" t="s">
        <v>15865</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Unknown</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GoldGeib Refining Corporation</v>
      </c>
    </row>
    <row r="12" spans="1:34" s="227" customFormat="1" ht="20.100000000000001" customHeight="1">
      <c r="A12" s="262"/>
      <c r="B12" s="182" t="s">
        <v>1120</v>
      </c>
      <c r="C12" s="186" t="s">
        <v>13778</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533</v>
      </c>
      <c r="X12" s="227">
        <f t="shared" ca="1" si="3"/>
        <v>0</v>
      </c>
      <c r="AB12" s="228" t="str">
        <f t="shared" si="4"/>
        <v>TinPT Timah Tbk Mentok</v>
      </c>
    </row>
    <row r="13" spans="1:34" s="227" customFormat="1" ht="20.100000000000001" customHeight="1">
      <c r="A13" s="262"/>
      <c r="B13" s="182" t="s">
        <v>1120</v>
      </c>
      <c r="C13" s="186" t="s">
        <v>811</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IF(C13="",NA(),IF(OR(C13="Smelter not listed",C13="Smelter not yet identified"),MATCH($B13&amp;$D13,'Smelter Look-up'!$J:$J,0),MATCH($B13&amp;$C13,'Smelter Look-up'!$J:$J,0)))</f>
        <v>474</v>
      </c>
      <c r="X13" s="227">
        <f t="shared" ca="1" si="3"/>
        <v>0</v>
      </c>
      <c r="AB13" s="228" t="str">
        <f t="shared" si="4"/>
        <v>TinMalaysia Smelting Corporation (MSC)</v>
      </c>
    </row>
    <row r="14" spans="1:34" s="227" customFormat="1" ht="20.100000000000001" customHeight="1">
      <c r="A14" s="262"/>
      <c r="B14" s="182" t="s">
        <v>1120</v>
      </c>
      <c r="C14" s="186" t="s">
        <v>2325</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569</v>
      </c>
      <c r="X14" s="227">
        <f t="shared" ca="1" si="3"/>
        <v>0</v>
      </c>
      <c r="AB14" s="228" t="str">
        <f t="shared" si="4"/>
        <v>TinYunnan Tin Company Limited</v>
      </c>
    </row>
    <row r="15" spans="1:34" s="227" customFormat="1" ht="20.100000000000001" customHeight="1">
      <c r="A15" s="262"/>
      <c r="B15" s="182" t="s">
        <v>1120</v>
      </c>
      <c r="C15" s="186" t="s">
        <v>13779</v>
      </c>
      <c r="D15" s="230"/>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4"/>
      <c r="L15" s="224"/>
      <c r="M15" s="224"/>
      <c r="N15" s="224"/>
      <c r="O15" s="224"/>
      <c r="P15" s="185"/>
      <c r="Q15" s="225"/>
      <c r="R15" s="182" t="str">
        <f ca="1">IF(ISERROR($V15),"",OFFSET('Smelter Look-up'!$C$4,$V15-4,0)&amp;"")</f>
        <v>PT Timah Tbk Kundur</v>
      </c>
      <c r="S15" s="181" t="str">
        <f t="shared" ca="1" si="2"/>
        <v>ID</v>
      </c>
      <c r="T15" s="181" t="str">
        <f ca="1">IF(B15="","",IF(ISERROR(MATCH($J15,SorP!$B$1:$B$6226,0)),"",INDIRECT("'SorP'!$A$"&amp;MATCH($S15&amp;$J15,SorP!C:C,0))))</f>
        <v>ID-RI</v>
      </c>
      <c r="U15" s="201"/>
      <c r="V15" s="226">
        <f>IF(C15="",NA(),IF(OR(C15="Smelter not listed",C15="Smelter not yet identified"),MATCH($B15&amp;$D15,'Smelter Look-up'!$J:$J,0),MATCH($B15&amp;$C15,'Smelter Look-up'!$J:$J,0)))</f>
        <v>532</v>
      </c>
      <c r="X15" s="227">
        <f t="shared" ca="1" si="3"/>
        <v>0</v>
      </c>
      <c r="AB15" s="228" t="str">
        <f t="shared" si="4"/>
        <v>TinPT Timah Tbk Kundur</v>
      </c>
    </row>
    <row r="16" spans="1:34" s="227" customFormat="1" ht="20.100000000000001" customHeight="1">
      <c r="A16" s="262"/>
      <c r="B16" s="182" t="s">
        <v>1120</v>
      </c>
      <c r="C16" s="186" t="s">
        <v>2515</v>
      </c>
      <c r="D16" s="230"/>
      <c r="E16" s="182" t="str">
        <f ca="1">IF(ISERROR($V16),"",OFFSET('Smelter Look-up'!$D$4,$V16-4,0)&amp;"")</f>
        <v>BRAZIL</v>
      </c>
      <c r="F16" s="182" t="str">
        <f ca="1">IF(ISERROR($V16),"",OFFSET('Smelter Look-up'!$E$4,$V16-4,0))</f>
        <v>CID002036</v>
      </c>
      <c r="G16" s="182" t="str">
        <f ca="1">IF(C16=$X$4,IF(ISERROR($V16),"Enter smelter details","RMI"),IF(ISERROR($V16),"",OFFSET('Smelter Look-up'!$F$4,$V16-4,0)))</f>
        <v>RMI</v>
      </c>
      <c r="H16" s="183">
        <f ca="1">IF(ISERROR($V16),"",OFFSET('Smelter Look-up'!$G$4,$V16-4,0))</f>
        <v>0</v>
      </c>
      <c r="I16" s="184" t="str">
        <f ca="1">IF(ISERROR($V16),"",OFFSET('Smelter Look-up'!$H$4,$V16-4,0))</f>
        <v>Ariquemes</v>
      </c>
      <c r="J16" s="184" t="str">
        <f ca="1">IF(ISERROR($V16),"",OFFSET('Smelter Look-up'!$I$4,$V16-4,0))</f>
        <v>Rondônia</v>
      </c>
      <c r="K16" s="224"/>
      <c r="L16" s="224"/>
      <c r="M16" s="224"/>
      <c r="N16" s="224"/>
      <c r="O16" s="224"/>
      <c r="P16" s="185"/>
      <c r="Q16" s="225"/>
      <c r="R16" s="182" t="str">
        <f ca="1">IF(ISERROR($V16),"",OFFSET('Smelter Look-up'!$C$4,$V16-4,0)&amp;"")</f>
        <v>White Solder Metalurgia e Mineracao Ltda.</v>
      </c>
      <c r="S16" s="181" t="str">
        <f t="shared" ca="1" si="2"/>
        <v>BR</v>
      </c>
      <c r="T16" s="181" t="str">
        <f ca="1">IF(B16="","",IF(ISERROR(MATCH($J16,SorP!$B$1:$B$6226,0)),"",INDIRECT("'SorP'!$A$"&amp;MATCH($S16&amp;$J16,SorP!C:C,0))))</f>
        <v>BR-RO</v>
      </c>
      <c r="U16" s="201"/>
      <c r="V16" s="226">
        <f>IF(C16="",NA(),IF(OR(C16="Smelter not listed",C16="Smelter not yet identified"),MATCH($B16&amp;$D16,'Smelter Look-up'!$J:$J,0),MATCH($B16&amp;$C16,'Smelter Look-up'!$J:$J,0)))</f>
        <v>556</v>
      </c>
      <c r="X16" s="227">
        <f t="shared" ca="1" si="3"/>
        <v>0</v>
      </c>
      <c r="AB16" s="228" t="str">
        <f t="shared" si="4"/>
        <v>TinWhite Solder Metalurgia e Mineracao Ltda.</v>
      </c>
    </row>
    <row r="17" spans="1:28" s="227" customFormat="1" ht="20.100000000000001" customHeight="1">
      <c r="A17" s="262"/>
      <c r="B17" s="182" t="s">
        <v>1120</v>
      </c>
      <c r="C17" s="186" t="s">
        <v>1153</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Asago</v>
      </c>
      <c r="J17" s="184" t="str">
        <f ca="1">IF(ISERROR($V17),"",OFFSET('Smelter Look-up'!$I$4,$V17-4,0))</f>
        <v>Hyogo</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488</v>
      </c>
      <c r="X17" s="227">
        <f t="shared" ca="1" si="3"/>
        <v>0</v>
      </c>
      <c r="AB17" s="228" t="str">
        <f t="shared" si="4"/>
        <v>TinMitsubishi Materials Corporation</v>
      </c>
    </row>
    <row r="18" spans="1:28" s="227" customFormat="1" ht="20.100000000000001" customHeight="1">
      <c r="A18" s="181"/>
      <c r="B18" s="182" t="s">
        <v>1120</v>
      </c>
      <c r="C18" s="186" t="s">
        <v>12910</v>
      </c>
      <c r="D18" s="230"/>
      <c r="E18" s="182" t="str">
        <f ca="1">IF(ISERROR($V18),"",OFFSET('Smelter Look-up'!$D$4,$V18-4,0)&amp;"")</f>
        <v>BELGIUM</v>
      </c>
      <c r="F18" s="182" t="str">
        <f ca="1">IF(ISERROR($V18),"",OFFSET('Smelter Look-up'!$E$4,$V18-4,0))</f>
        <v>CID002773</v>
      </c>
      <c r="G18" s="182" t="str">
        <f ca="1">IF(C18=$X$4,IF(ISERROR($V18),"Enter smelter details","RMI"),IF(ISERROR($V18),"",OFFSET('Smelter Look-up'!$F$4,$V18-4,0)))</f>
        <v>RMI</v>
      </c>
      <c r="H18" s="183">
        <f ca="1">IF(ISERROR($V18),"",OFFSET('Smelter Look-up'!$G$4,$V18-4,0))</f>
        <v>0</v>
      </c>
      <c r="I18" s="184" t="str">
        <f ca="1">IF(ISERROR($V18),"",OFFSET('Smelter Look-up'!$H$4,$V18-4,0))</f>
        <v>Beerse</v>
      </c>
      <c r="J18" s="184" t="str">
        <f ca="1">IF(ISERROR($V18),"",OFFSET('Smelter Look-up'!$I$4,$V18-4,0))</f>
        <v>Antwerpen</v>
      </c>
      <c r="K18" s="224"/>
      <c r="L18" s="224"/>
      <c r="M18" s="224"/>
      <c r="N18" s="224"/>
      <c r="O18" s="224"/>
      <c r="P18" s="185"/>
      <c r="Q18" s="225"/>
      <c r="R18" s="182" t="str">
        <f ca="1">IF(ISERROR($V18),"",OFFSET('Smelter Look-up'!$C$4,$V18-4,0)&amp;"")</f>
        <v>Aurubis Beerse</v>
      </c>
      <c r="S18" s="181" t="str">
        <f t="shared" ca="1" si="2"/>
        <v>BE</v>
      </c>
      <c r="T18" s="181" t="str">
        <f ca="1">IF(B18="","",IF(ISERROR(MATCH($J18,SorP!$B$1:$B$6226,0)),"",INDIRECT("'SorP'!$A$"&amp;MATCH($S18&amp;$J18,SorP!C:C,0))))</f>
        <v>BE-VAN</v>
      </c>
      <c r="U18" s="201"/>
      <c r="V18" s="226">
        <f>IF(C18="",NA(),IF(OR(C18="Smelter not listed",C18="Smelter not yet identified"),MATCH($B18&amp;$D18,'Smelter Look-up'!$J:$J,0),MATCH($B18&amp;$C18,'Smelter Look-up'!$J:$J,0)))</f>
        <v>480</v>
      </c>
      <c r="X18" s="227">
        <f t="shared" ca="1" si="3"/>
        <v>0</v>
      </c>
      <c r="AB18" s="228" t="str">
        <f t="shared" si="4"/>
        <v>TinMetallo Belgium N.V.</v>
      </c>
    </row>
    <row r="19" spans="1:28" s="227" customFormat="1" ht="20.25">
      <c r="A19" s="181"/>
      <c r="B19" s="182" t="s">
        <v>1120</v>
      </c>
      <c r="C19" s="186" t="s">
        <v>2511</v>
      </c>
      <c r="D19" s="230"/>
      <c r="E19" s="182" t="str">
        <f ca="1">IF(ISERROR($V19),"",OFFSET('Smelter Look-up'!$D$4,$V19-4,0)&amp;"")</f>
        <v>CHINA</v>
      </c>
      <c r="F19" s="182" t="str">
        <f ca="1">IF(ISERROR($V19),"",OFFSET('Smelter Look-up'!$E$4,$V19-4,0))</f>
        <v>CID003116</v>
      </c>
      <c r="G19" s="182" t="str">
        <f ca="1">IF(C19=$X$4,IF(ISERROR($V19),"Enter smelter details","RMI"),IF(ISERROR($V19),"",OFFSET('Smelter Look-up'!$F$4,$V19-4,0)))</f>
        <v>RMI</v>
      </c>
      <c r="H19" s="183">
        <f ca="1">IF(ISERROR($V19),"",OFFSET('Smelter Look-up'!$G$4,$V19-4,0))</f>
        <v>0</v>
      </c>
      <c r="I19" s="184" t="str">
        <f ca="1">IF(ISERROR($V19),"",OFFSET('Smelter Look-up'!$H$4,$V19-4,0))</f>
        <v>Chaozhou</v>
      </c>
      <c r="J19" s="184" t="str">
        <f ca="1">IF(ISERROR($V19),"",OFFSET('Smelter Look-up'!$I$4,$V19-4,0))</f>
        <v>Guangdong Sheng</v>
      </c>
      <c r="K19" s="224"/>
      <c r="L19" s="224"/>
      <c r="M19" s="224"/>
      <c r="N19" s="224"/>
      <c r="O19" s="224"/>
      <c r="P19" s="185"/>
      <c r="Q19" s="225"/>
      <c r="R19" s="182" t="str">
        <f ca="1">IF(ISERROR($V19),"",OFFSET('Smelter Look-up'!$C$4,$V19-4,0)&amp;"")</f>
        <v>Guangdong Hanhe Non-Ferrous Metal Co., Ltd.</v>
      </c>
      <c r="S19" s="181" t="str">
        <f t="shared" ca="1" si="2"/>
        <v>CN</v>
      </c>
      <c r="T19" s="181" t="str">
        <f ca="1">IF(B19="","",IF(ISERROR(MATCH($J19,SorP!$B$1:$B$6226,0)),"",INDIRECT("'SorP'!$A$"&amp;MATCH($S19&amp;$J19,SorP!C:C,0))))</f>
        <v>CN-GD</v>
      </c>
      <c r="U19" s="201"/>
      <c r="V19" s="226">
        <f>IF(C19="",NA(),IF(OR(C19="Smelter not listed",C19="Smelter not yet identified"),MATCH($B19&amp;$D19,'Smelter Look-up'!$J:$J,0),MATCH($B19&amp;$C19,'Smelter Look-up'!$J:$J,0)))</f>
        <v>455</v>
      </c>
      <c r="X19" s="227">
        <f t="shared" ca="1" si="3"/>
        <v>0</v>
      </c>
      <c r="AB19" s="228" t="str">
        <f t="shared" si="4"/>
        <v>TinGuangdong Hanhe Non-Ferrous Metal Co., Ltd.</v>
      </c>
    </row>
    <row r="20" spans="1:28" s="227" customFormat="1" ht="20.25">
      <c r="A20" s="181"/>
      <c r="B20" s="182" t="s">
        <v>1120</v>
      </c>
      <c r="C20" s="186" t="s">
        <v>2133</v>
      </c>
      <c r="D20" s="230"/>
      <c r="E20" s="182" t="str">
        <f ca="1">IF(ISERROR($V20),"",OFFSET('Smelter Look-up'!$D$4,$V20-4,0)&amp;"")</f>
        <v>UNITED STATES OF AMERICA</v>
      </c>
      <c r="F20" s="182" t="str">
        <f ca="1">IF(ISERROR($V20),"",OFFSET('Smelter Look-up'!$E$4,$V20-4,0))</f>
        <v>CID001142</v>
      </c>
      <c r="G20" s="182" t="str">
        <f ca="1">IF(C20=$X$4,IF(ISERROR($V20),"Enter smelter details","RMI"),IF(ISERROR($V20),"",OFFSET('Smelter Look-up'!$F$4,$V20-4,0)))</f>
        <v>RMI</v>
      </c>
      <c r="H20" s="183">
        <f ca="1">IF(ISERROR($V20),"",OFFSET('Smelter Look-up'!$G$4,$V20-4,0))</f>
        <v>0</v>
      </c>
      <c r="I20" s="184" t="str">
        <f ca="1">IF(ISERROR($V20),"",OFFSET('Smelter Look-up'!$H$4,$V20-4,0))</f>
        <v>Twinsburg</v>
      </c>
      <c r="J20" s="184" t="str">
        <f ca="1">IF(ISERROR($V20),"",OFFSET('Smelter Look-up'!$I$4,$V20-4,0))</f>
        <v>Ohio</v>
      </c>
      <c r="K20" s="224"/>
      <c r="L20" s="224"/>
      <c r="M20" s="224"/>
      <c r="N20" s="224"/>
      <c r="O20" s="224"/>
      <c r="P20" s="185"/>
      <c r="Q20" s="225"/>
      <c r="R20" s="182" t="str">
        <f ca="1">IF(ISERROR($V20),"",OFFSET('Smelter Look-up'!$C$4,$V20-4,0)&amp;"")</f>
        <v>Metallic Resources, Inc.</v>
      </c>
      <c r="S20" s="181" t="str">
        <f t="shared" ca="1" si="2"/>
        <v>US</v>
      </c>
      <c r="T20" s="181" t="str">
        <f ca="1">IF(B20="","",IF(ISERROR(MATCH($J20,SorP!$B$1:$B$6226,0)),"",INDIRECT("'SorP'!$A$"&amp;MATCH($S20&amp;$J20,SorP!C:C,0))))</f>
        <v>US-OH</v>
      </c>
      <c r="U20" s="201"/>
      <c r="V20" s="226">
        <f>IF(C20="",NA(),IF(OR(C20="Smelter not listed",C20="Smelter not yet identified"),MATCH($B20&amp;$D20,'Smelter Look-up'!$J:$J,0),MATCH($B20&amp;$C20,'Smelter Look-up'!$J:$J,0)))</f>
        <v>479</v>
      </c>
      <c r="X20" s="227">
        <f t="shared" ca="1" si="3"/>
        <v>0</v>
      </c>
      <c r="AB20" s="228" t="str">
        <f t="shared" si="4"/>
        <v>TinMetallic Resources, Inc.</v>
      </c>
    </row>
    <row r="21" spans="1:28" s="227" customFormat="1" ht="25.5">
      <c r="A21" s="181"/>
      <c r="B21" s="182" t="s">
        <v>1120</v>
      </c>
      <c r="C21" s="186" t="s">
        <v>2150</v>
      </c>
      <c r="D21" s="230"/>
      <c r="E21" s="182" t="str">
        <f ca="1">IF(ISERROR($V21),"",OFFSET('Smelter Look-up'!$D$4,$V21-4,0)&amp;"")</f>
        <v>CHINA</v>
      </c>
      <c r="F21" s="182" t="str">
        <f ca="1">IF(ISERROR($V21),"",OFFSET('Smelter Look-up'!$E$4,$V21-4,0))</f>
        <v>CID002158</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Yunnan Chengfeng Non-ferrous Metals Co., Ltd.</v>
      </c>
      <c r="S21" s="181" t="str">
        <f t="shared" ca="1" si="2"/>
        <v>CN</v>
      </c>
      <c r="T21" s="181" t="str">
        <f ca="1">IF(B21="","",IF(ISERROR(MATCH($J21,SorP!$B$1:$B$6226,0)),"",INDIRECT("'SorP'!$A$"&amp;MATCH($S21&amp;$J21,SorP!C:C,0))))</f>
        <v>CN-YN</v>
      </c>
      <c r="U21" s="201"/>
      <c r="V21" s="226">
        <f>IF(C21="",NA(),IF(OR(C21="Smelter not listed",C21="Smelter not yet identified"),MATCH($B21&amp;$D21,'Smelter Look-up'!$J:$J,0),MATCH($B21&amp;$C21,'Smelter Look-up'!$J:$J,0)))</f>
        <v>565</v>
      </c>
      <c r="X21" s="227">
        <f t="shared" ca="1" si="3"/>
        <v>0</v>
      </c>
      <c r="AB21" s="228" t="str">
        <f t="shared" si="4"/>
        <v>TinYunnan Chengfeng Non-ferrous Metals Co., Ltd.</v>
      </c>
    </row>
    <row r="22" spans="1:28" s="227" customFormat="1" ht="20.25">
      <c r="A22" s="181"/>
      <c r="B22" s="182" t="s">
        <v>1120</v>
      </c>
      <c r="C22" s="186" t="s">
        <v>777</v>
      </c>
      <c r="D22" s="230"/>
      <c r="E22" s="182" t="str">
        <f ca="1">IF(ISERROR($V22),"",OFFSET('Smelter Look-up'!$D$4,$V22-4,0)&amp;"")</f>
        <v>TAIWAN, PROVINCE OF CHINA</v>
      </c>
      <c r="F22" s="182" t="str">
        <f ca="1">IF(ISERROR($V22),"",OFFSET('Smelter Look-up'!$E$4,$V22-4,0))</f>
        <v>CID001539</v>
      </c>
      <c r="G22" s="182" t="str">
        <f ca="1">IF(C22=$X$4,IF(ISERROR($V22),"Enter smelter details","RMI"),IF(ISERROR($V22),"",OFFSET('Smelter Look-up'!$F$4,$V22-4,0)))</f>
        <v>RMI</v>
      </c>
      <c r="H22" s="183">
        <f ca="1">IF(ISERROR($V22),"",OFFSET('Smelter Look-up'!$G$4,$V22-4,0))</f>
        <v>0</v>
      </c>
      <c r="I22" s="184" t="str">
        <f ca="1">IF(ISERROR($V22),"",OFFSET('Smelter Look-up'!$H$4,$V22-4,0))</f>
        <v>Longtan Shiang Taoyuan</v>
      </c>
      <c r="J22" s="184" t="str">
        <f ca="1">IF(ISERROR($V22),"",OFFSET('Smelter Look-up'!$I$4,$V22-4,0))</f>
        <v>Taoyuan</v>
      </c>
      <c r="K22" s="224"/>
      <c r="L22" s="224"/>
      <c r="M22" s="224"/>
      <c r="N22" s="224"/>
      <c r="O22" s="224"/>
      <c r="P22" s="185"/>
      <c r="Q22" s="225"/>
      <c r="R22" s="182" t="str">
        <f ca="1">IF(ISERROR($V22),"",OFFSET('Smelter Look-up'!$C$4,$V22-4,0)&amp;"")</f>
        <v>Rui Da Hung</v>
      </c>
      <c r="S22" s="181" t="str">
        <f t="shared" ca="1" si="2"/>
        <v>TW</v>
      </c>
      <c r="T22" s="181" t="str">
        <f ca="1">IF(B22="","",IF(ISERROR(MATCH($J22,SorP!$B$1:$B$6226,0)),"",INDIRECT("'SorP'!$A$"&amp;MATCH($S22&amp;$J22,SorP!C:C,0))))</f>
        <v>TW-TAO</v>
      </c>
      <c r="U22" s="201"/>
      <c r="V22" s="226">
        <f>IF(C22="",NA(),IF(OR(C22="Smelter not listed",C22="Smelter not yet identified"),MATCH($B22&amp;$D22,'Smelter Look-up'!$J:$J,0),MATCH($B22&amp;$C22,'Smelter Look-up'!$J:$J,0)))</f>
        <v>541</v>
      </c>
      <c r="X22" s="227">
        <f t="shared" ca="1" si="3"/>
        <v>0</v>
      </c>
      <c r="AB22" s="228" t="str">
        <f t="shared" si="4"/>
        <v>TinRui Da Hung</v>
      </c>
    </row>
    <row r="23" spans="1:28" s="227" customFormat="1" ht="20.25">
      <c r="A23" s="181"/>
      <c r="B23" s="182" t="s">
        <v>1120</v>
      </c>
      <c r="C23" s="186" t="s">
        <v>12906</v>
      </c>
      <c r="D23" s="230"/>
      <c r="E23" s="182" t="str">
        <f ca="1">IF(ISERROR($V23),"",OFFSET('Smelter Look-up'!$D$4,$V23-4,0)&amp;"")</f>
        <v>BRAZIL</v>
      </c>
      <c r="F23" s="182" t="str">
        <f ca="1">IF(ISERROR($V23),"",OFFSET('Smelter Look-up'!$E$4,$V23-4,0))</f>
        <v>CID001173</v>
      </c>
      <c r="G23" s="182" t="str">
        <f ca="1">IF(C23=$X$4,IF(ISERROR($V23),"Enter smelter details","RMI"),IF(ISERROR($V23),"",OFFSET('Smelter Look-up'!$F$4,$V23-4,0)))</f>
        <v>RMI</v>
      </c>
      <c r="H23" s="183">
        <f ca="1">IF(ISERROR($V23),"",OFFSET('Smelter Look-up'!$G$4,$V23-4,0))</f>
        <v>0</v>
      </c>
      <c r="I23" s="184" t="str">
        <f ca="1">IF(ISERROR($V23),"",OFFSET('Smelter Look-up'!$H$4,$V23-4,0))</f>
        <v>Bairro Guarapiranga</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2"/>
        <v>BR</v>
      </c>
      <c r="T23" s="181" t="str">
        <f ca="1">IF(B23="","",IF(ISERROR(MATCH($J23,SorP!$B$1:$B$6226,0)),"",INDIRECT("'SorP'!$A$"&amp;MATCH($S23&amp;$J23,SorP!C:C,0))))</f>
        <v>BR-SP</v>
      </c>
      <c r="U23" s="201"/>
      <c r="V23" s="226">
        <f>IF(C23="",NA(),IF(OR(C23="Smelter not listed",C23="Smelter not yet identified"),MATCH($B23&amp;$D23,'Smelter Look-up'!$J:$J,0),MATCH($B23&amp;$C23,'Smelter Look-up'!$J:$J,0)))</f>
        <v>484</v>
      </c>
      <c r="X23" s="227">
        <f t="shared" ca="1" si="3"/>
        <v>0</v>
      </c>
      <c r="AB23" s="228" t="str">
        <f t="shared" si="4"/>
        <v>TinMineracao Taboca SA</v>
      </c>
    </row>
    <row r="24" spans="1:28" s="227" customFormat="1" ht="20.25">
      <c r="A24" s="181"/>
      <c r="B24" s="182" t="s">
        <v>1120</v>
      </c>
      <c r="C24" s="186" t="s">
        <v>770</v>
      </c>
      <c r="D24" s="230"/>
      <c r="E24" s="182" t="str">
        <f ca="1">IF(ISERROR($V24),"",OFFSET('Smelter Look-up'!$D$4,$V24-4,0)&amp;"")</f>
        <v>THAILAND</v>
      </c>
      <c r="F24" s="182" t="str">
        <f ca="1">IF(ISERROR($V24),"",OFFSET('Smelter Look-up'!$E$4,$V24-4,0))</f>
        <v>CID001314</v>
      </c>
      <c r="G24" s="182" t="str">
        <f ca="1">IF(C24=$X$4,IF(ISERROR($V24),"Enter smelter details","RMI"),IF(ISERROR($V24),"",OFFSET('Smelter Look-up'!$F$4,$V24-4,0)))</f>
        <v>RMI</v>
      </c>
      <c r="H24" s="183">
        <f ca="1">IF(ISERROR($V24),"",OFFSET('Smelter Look-up'!$G$4,$V24-4,0))</f>
        <v>0</v>
      </c>
      <c r="I24" s="184" t="str">
        <f ca="1">IF(ISERROR($V24),"",OFFSET('Smelter Look-up'!$H$4,$V24-4,0))</f>
        <v>Nongkham Sriracha</v>
      </c>
      <c r="J24" s="184" t="str">
        <f ca="1">IF(ISERROR($V24),"",OFFSET('Smelter Look-up'!$I$4,$V24-4,0))</f>
        <v>Chon Buri</v>
      </c>
      <c r="K24" s="224"/>
      <c r="L24" s="224"/>
      <c r="M24" s="224"/>
      <c r="N24" s="224"/>
      <c r="O24" s="224"/>
      <c r="P24" s="185"/>
      <c r="Q24" s="225"/>
      <c r="R24" s="182" t="str">
        <f ca="1">IF(ISERROR($V24),"",OFFSET('Smelter Look-up'!$C$4,$V24-4,0)&amp;"")</f>
        <v>O.M. Manufacturing (Thailand) Co., Ltd.</v>
      </c>
      <c r="S24" s="181" t="str">
        <f t="shared" ca="1" si="2"/>
        <v>TH</v>
      </c>
      <c r="T24" s="181" t="str">
        <f ca="1">IF(B24="","",IF(ISERROR(MATCH($J24,SorP!$B$1:$B$6226,0)),"",INDIRECT("'SorP'!$A$"&amp;MATCH($S24&amp;$J24,SorP!C:C,0))))</f>
        <v>TH-20</v>
      </c>
      <c r="U24" s="201"/>
      <c r="V24" s="226">
        <f>IF(C24="",NA(),IF(OR(C24="Smelter not listed",C24="Smelter not yet identified"),MATCH($B24&amp;$D24,'Smelter Look-up'!$J:$J,0),MATCH($B24&amp;$C24,'Smelter Look-up'!$J:$J,0)))</f>
        <v>496</v>
      </c>
      <c r="X24" s="227">
        <f t="shared" ca="1" si="3"/>
        <v>0</v>
      </c>
      <c r="AB24" s="228" t="str">
        <f t="shared" si="4"/>
        <v>TinO.M. Manufacturing (Thailand) Co., Ltd.</v>
      </c>
    </row>
    <row r="25" spans="1:28" s="227" customFormat="1" ht="20.25">
      <c r="A25" s="181"/>
      <c r="B25" s="182" t="s">
        <v>1120</v>
      </c>
      <c r="C25" s="186" t="s">
        <v>834</v>
      </c>
      <c r="D25" s="230"/>
      <c r="E25" s="182" t="str">
        <f ca="1">IF(ISERROR($V25),"",OFFSET('Smelter Look-up'!$D$4,$V25-4,0)&amp;"")</f>
        <v>INDONESIA</v>
      </c>
      <c r="F25" s="182" t="str">
        <f ca="1">IF(ISERROR($V25),"",OFFSET('Smelter Look-up'!$E$4,$V25-4,0))</f>
        <v>CID001399</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Artha Cipta Langgeng</v>
      </c>
      <c r="S25" s="181" t="str">
        <f t="shared" ca="1" si="2"/>
        <v>ID</v>
      </c>
      <c r="T25" s="181" t="str">
        <f ca="1">IF(B25="","",IF(ISERROR(MATCH($J25,SorP!$B$1:$B$6226,0)),"",INDIRECT("'SorP'!$A$"&amp;MATCH($S25&amp;$J25,SorP!C:C,0))))</f>
        <v>ID-BB</v>
      </c>
      <c r="U25" s="201"/>
      <c r="V25" s="226">
        <f>IF(C25="",NA(),IF(OR(C25="Smelter not listed",C25="Smelter not yet identified"),MATCH($B25&amp;$D25,'Smelter Look-up'!$J:$J,0),MATCH($B25&amp;$C25,'Smelter Look-up'!$J:$J,0)))</f>
        <v>504</v>
      </c>
      <c r="X25" s="227">
        <f t="shared" ca="1" si="3"/>
        <v>0</v>
      </c>
      <c r="AB25" s="228" t="str">
        <f t="shared" si="4"/>
        <v>TinPT Artha Cipta Langgeng</v>
      </c>
    </row>
    <row r="26" spans="1:28" s="227" customFormat="1" ht="20.25">
      <c r="A26" s="181"/>
      <c r="B26" s="182" t="s">
        <v>1120</v>
      </c>
      <c r="C26" s="186" t="s">
        <v>623</v>
      </c>
      <c r="D26" s="230"/>
      <c r="E26" s="182" t="str">
        <f ca="1">IF(ISERROR($V26),"",OFFSET('Smelter Look-up'!$D$4,$V26-4,0)&amp;"")</f>
        <v>INDONESIA</v>
      </c>
      <c r="F26" s="182" t="str">
        <f ca="1">IF(ISERROR($V26),"",OFFSET('Smelter Look-up'!$E$4,$V26-4,0))</f>
        <v>CID001453</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Mitra Stania Prima</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518</v>
      </c>
      <c r="X26" s="227">
        <f t="shared" ca="1" si="3"/>
        <v>0</v>
      </c>
      <c r="AB26" s="228" t="str">
        <f t="shared" si="4"/>
        <v>TinPT Mitra Stania Prima</v>
      </c>
    </row>
    <row r="27" spans="1:28" s="227" customFormat="1" ht="20.25">
      <c r="A27" s="181"/>
      <c r="B27" s="182" t="s">
        <v>1120</v>
      </c>
      <c r="C27" s="186" t="s">
        <v>2141</v>
      </c>
      <c r="D27" s="230"/>
      <c r="E27" s="182" t="str">
        <f ca="1">IF(ISERROR($V27),"",OFFSET('Smelter Look-up'!$D$4,$V27-4,0)&amp;"")</f>
        <v>INDONESIA</v>
      </c>
      <c r="F27" s="182" t="str">
        <f ca="1">IF(ISERROR($V27),"",OFFSET('Smelter Look-up'!$E$4,$V27-4,0))</f>
        <v>CID001460</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Refined Bangka Tin</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526</v>
      </c>
      <c r="X27" s="227">
        <f t="shared" ca="1" si="3"/>
        <v>0</v>
      </c>
      <c r="AB27" s="228" t="str">
        <f t="shared" si="4"/>
        <v>TinPT Refined Bangka Tin</v>
      </c>
    </row>
    <row r="28" spans="1:28" s="227" customFormat="1" ht="20.25">
      <c r="A28" s="181"/>
      <c r="B28" s="182" t="s">
        <v>1120</v>
      </c>
      <c r="C28" s="186" t="s">
        <v>12911</v>
      </c>
      <c r="D28" s="230"/>
      <c r="E28" s="182" t="str">
        <f ca="1">IF(ISERROR($V28),"",OFFSET('Smelter Look-up'!$D$4,$V28-4,0)&amp;"")</f>
        <v>SPAIN</v>
      </c>
      <c r="F28" s="182" t="str">
        <f ca="1">IF(ISERROR($V28),"",OFFSET('Smelter Look-up'!$E$4,$V28-4,0))</f>
        <v>CID002774</v>
      </c>
      <c r="G28" s="182" t="str">
        <f ca="1">IF(C28=$X$4,IF(ISERROR($V28),"Enter smelter details","RMI"),IF(ISERROR($V28),"",OFFSET('Smelter Look-up'!$F$4,$V28-4,0)))</f>
        <v>RMI</v>
      </c>
      <c r="H28" s="183">
        <f ca="1">IF(ISERROR($V28),"",OFFSET('Smelter Look-up'!$G$4,$V28-4,0))</f>
        <v>0</v>
      </c>
      <c r="I28" s="184" t="str">
        <f ca="1">IF(ISERROR($V28),"",OFFSET('Smelter Look-up'!$H$4,$V28-4,0))</f>
        <v>Berango</v>
      </c>
      <c r="J28" s="184" t="str">
        <f ca="1">IF(ISERROR($V28),"",OFFSET('Smelter Look-up'!$I$4,$V28-4,0))</f>
        <v>Bizkaia</v>
      </c>
      <c r="K28" s="224"/>
      <c r="L28" s="224"/>
      <c r="M28" s="224"/>
      <c r="N28" s="224"/>
      <c r="O28" s="224"/>
      <c r="P28" s="185"/>
      <c r="Q28" s="225"/>
      <c r="R28" s="182" t="str">
        <f ca="1">IF(ISERROR($V28),"",OFFSET('Smelter Look-up'!$C$4,$V28-4,0)&amp;"")</f>
        <v>Aurubis Berango</v>
      </c>
      <c r="S28" s="181" t="str">
        <f t="shared" ca="1" si="2"/>
        <v>ES</v>
      </c>
      <c r="T28" s="181" t="str">
        <f ca="1">IF(B28="","",IF(ISERROR(MATCH($J28,SorP!$B$1:$B$6226,0)),"",INDIRECT("'SorP'!$A$"&amp;MATCH($S28&amp;$J28,SorP!C:C,0))))</f>
        <v>ES-BI</v>
      </c>
      <c r="U28" s="201"/>
      <c r="V28" s="226">
        <f>IF(C28="",NA(),IF(OR(C28="Smelter not listed",C28="Smelter not yet identified"),MATCH($B28&amp;$D28,'Smelter Look-up'!$J:$J,0),MATCH($B28&amp;$C28,'Smelter Look-up'!$J:$J,0)))</f>
        <v>481</v>
      </c>
      <c r="X28" s="227">
        <f t="shared" ca="1" si="3"/>
        <v>0</v>
      </c>
      <c r="AB28" s="228" t="str">
        <f t="shared" si="4"/>
        <v>TinMetallo Spain S.L.U.</v>
      </c>
    </row>
    <row r="29" spans="1:28" s="227" customFormat="1" ht="20.25">
      <c r="A29" s="181"/>
      <c r="B29" s="182" t="s">
        <v>1120</v>
      </c>
      <c r="C29" s="186" t="s">
        <v>811</v>
      </c>
      <c r="D29" s="230"/>
      <c r="E29" s="182" t="str">
        <f ca="1">IF(ISERROR($V29),"",OFFSET('Smelter Look-up'!$D$4,$V29-4,0)&amp;"")</f>
        <v>MALAYSIA</v>
      </c>
      <c r="F29" s="182" t="str">
        <f ca="1">IF(ISERROR($V29),"",OFFSET('Smelter Look-up'!$E$4,$V29-4,0))</f>
        <v>CID001105</v>
      </c>
      <c r="G29" s="182" t="str">
        <f ca="1">IF(C29=$X$4,IF(ISERROR($V29),"Enter smelter details","RMI"),IF(ISERROR($V29),"",OFFSET('Smelter Look-up'!$F$4,$V29-4,0)))</f>
        <v>RMI</v>
      </c>
      <c r="H29" s="183">
        <f ca="1">IF(ISERROR($V29),"",OFFSET('Smelter Look-up'!$G$4,$V29-4,0))</f>
        <v>0</v>
      </c>
      <c r="I29" s="184" t="str">
        <f ca="1">IF(ISERROR($V29),"",OFFSET('Smelter Look-up'!$H$4,$V29-4,0))</f>
        <v>Butterworth</v>
      </c>
      <c r="J29" s="184" t="str">
        <f ca="1">IF(ISERROR($V29),"",OFFSET('Smelter Look-up'!$I$4,$V29-4,0))</f>
        <v>Pulau Pinang</v>
      </c>
      <c r="K29" s="224"/>
      <c r="L29" s="224"/>
      <c r="M29" s="224"/>
      <c r="N29" s="224"/>
      <c r="O29" s="224"/>
      <c r="P29" s="185"/>
      <c r="Q29" s="225"/>
      <c r="R29" s="182" t="str">
        <f ca="1">IF(ISERROR($V29),"",OFFSET('Smelter Look-up'!$C$4,$V29-4,0)&amp;"")</f>
        <v>Malaysia Smelting Corporation (MSC)</v>
      </c>
      <c r="S29" s="181" t="str">
        <f t="shared" ca="1" si="2"/>
        <v>MY</v>
      </c>
      <c r="T29" s="181" t="str">
        <f ca="1">IF(B29="","",IF(ISERROR(MATCH($J29,SorP!$B$1:$B$6226,0)),"",INDIRECT("'SorP'!$A$"&amp;MATCH($S29&amp;$J29,SorP!C:C,0))))</f>
        <v>MY-07</v>
      </c>
      <c r="U29" s="201"/>
      <c r="V29" s="226">
        <f>IF(C29="",NA(),IF(OR(C29="Smelter not listed",C29="Smelter not yet identified"),MATCH($B29&amp;$D29,'Smelter Look-up'!$J:$J,0),MATCH($B29&amp;$C29,'Smelter Look-up'!$J:$J,0)))</f>
        <v>474</v>
      </c>
      <c r="X29" s="227">
        <f t="shared" ca="1" si="3"/>
        <v>0</v>
      </c>
      <c r="AB29" s="228" t="str">
        <f t="shared" si="4"/>
        <v>TinMalaysia Smelting Corporation (MSC)</v>
      </c>
    </row>
    <row r="30" spans="1:28" s="227" customFormat="1" ht="25.5">
      <c r="A30" s="181"/>
      <c r="B30" s="182" t="s">
        <v>1120</v>
      </c>
      <c r="C30" s="186" t="s">
        <v>13774</v>
      </c>
      <c r="D30" s="230"/>
      <c r="E30" s="182" t="str">
        <f ca="1">IF(ISERROR($V30),"",OFFSET('Smelter Look-up'!$D$4,$V30-4,0)&amp;"")</f>
        <v>CHINA</v>
      </c>
      <c r="F30" s="182" t="str">
        <f ca="1">IF(ISERROR($V30),"",OFFSET('Smelter Look-up'!$E$4,$V30-4,0))</f>
        <v>CID003356</v>
      </c>
      <c r="G30" s="182" t="str">
        <f ca="1">IF(C30=$X$4,IF(ISERROR($V30),"Enter smelter details","RMI"),IF(ISERROR($V30),"",OFFSET('Smelter Look-up'!$F$4,$V30-4,0)))</f>
        <v>RMI</v>
      </c>
      <c r="H30" s="183">
        <f ca="1">IF(ISERROR($V30),"",OFFSET('Smelter Look-up'!$G$4,$V30-4,0))</f>
        <v>0</v>
      </c>
      <c r="I30" s="184" t="str">
        <f ca="1">IF(ISERROR($V30),"",OFFSET('Smelter Look-up'!$H$4,$V30-4,0))</f>
        <v>Dongguan</v>
      </c>
      <c r="J30" s="184" t="str">
        <f ca="1">IF(ISERROR($V30),"",OFFSET('Smelter Look-up'!$I$4,$V30-4,0))</f>
        <v>Guangdong Sheng</v>
      </c>
      <c r="K30" s="224"/>
      <c r="L30" s="224"/>
      <c r="M30" s="224"/>
      <c r="N30" s="224"/>
      <c r="O30" s="224"/>
      <c r="P30" s="185"/>
      <c r="Q30" s="225"/>
      <c r="R30" s="182" t="str">
        <f ca="1">IF(ISERROR($V30),"",OFFSET('Smelter Look-up'!$C$4,$V30-4,0)&amp;"")</f>
        <v>Dongguan CiEXPO Environmental Engineering Co., Ltd.</v>
      </c>
      <c r="S30" s="181" t="str">
        <f t="shared" ca="1" si="2"/>
        <v>CN</v>
      </c>
      <c r="T30" s="181" t="str">
        <f ca="1">IF(B30="","",IF(ISERROR(MATCH($J30,SorP!$B$1:$B$6226,0)),"",INDIRECT("'SorP'!$A$"&amp;MATCH($S30&amp;$J30,SorP!C:C,0))))</f>
        <v>CN-GD</v>
      </c>
      <c r="U30" s="201"/>
      <c r="V30" s="226">
        <f>IF(C30="",NA(),IF(OR(C30="Smelter not listed",C30="Smelter not yet identified"),MATCH($B30&amp;$D30,'Smelter Look-up'!$J:$J,0),MATCH($B30&amp;$C30,'Smelter Look-up'!$J:$J,0)))</f>
        <v>428</v>
      </c>
      <c r="X30" s="227">
        <f t="shared" ca="1" si="3"/>
        <v>0</v>
      </c>
      <c r="AB30" s="228" t="str">
        <f t="shared" si="4"/>
        <v>TinDongguan CiEXPO Environmental Engineering Co., Ltd.</v>
      </c>
    </row>
    <row r="31" spans="1:28" s="227" customFormat="1" ht="20.25">
      <c r="A31" s="181"/>
      <c r="B31" s="182" t="s">
        <v>1120</v>
      </c>
      <c r="C31" s="186" t="s">
        <v>2128</v>
      </c>
      <c r="D31" s="230"/>
      <c r="E31" s="182" t="str">
        <f ca="1">IF(ISERROR($V31),"",OFFSET('Smelter Look-up'!$D$4,$V31-4,0)&amp;"")</f>
        <v>CHINA</v>
      </c>
      <c r="F31" s="182" t="str">
        <f ca="1">IF(ISERROR($V31),"",OFFSET('Smelter Look-up'!$E$4,$V31-4,0))</f>
        <v>CID000538</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4"/>
      <c r="L31" s="224"/>
      <c r="M31" s="224"/>
      <c r="N31" s="224"/>
      <c r="O31" s="224"/>
      <c r="P31" s="185"/>
      <c r="Q31" s="225"/>
      <c r="R31" s="182" t="str">
        <f ca="1">IF(ISERROR($V31),"",OFFSET('Smelter Look-up'!$C$4,$V31-4,0)&amp;"")</f>
        <v>Gejiu Non-Ferrous Metal Processing Co., Ltd.</v>
      </c>
      <c r="S31" s="181" t="str">
        <f t="shared" ca="1" si="2"/>
        <v>CN</v>
      </c>
      <c r="T31" s="181" t="str">
        <f ca="1">IF(B31="","",IF(ISERROR(MATCH($J31,SorP!$B$1:$B$6226,0)),"",INDIRECT("'SorP'!$A$"&amp;MATCH($S31&amp;$J31,SorP!C:C,0))))</f>
        <v>CN-YN</v>
      </c>
      <c r="U31" s="201"/>
      <c r="V31" s="226">
        <f>IF(C31="",NA(),IF(OR(C31="Smelter not listed",C31="Smelter not yet identified"),MATCH($B31&amp;$D31,'Smelter Look-up'!$J:$J,0),MATCH($B31&amp;$C31,'Smelter Look-up'!$J:$J,0)))</f>
        <v>448</v>
      </c>
      <c r="X31" s="227">
        <f t="shared" ca="1" si="3"/>
        <v>0</v>
      </c>
      <c r="AB31" s="228" t="str">
        <f t="shared" si="4"/>
        <v>TinGejiu Non-Ferrous Metal Processing Co., Ltd.</v>
      </c>
    </row>
    <row r="32" spans="1:28" s="227" customFormat="1" ht="20.25">
      <c r="A32" s="181"/>
      <c r="B32" s="182" t="s">
        <v>1120</v>
      </c>
      <c r="C32" s="186" t="s">
        <v>1784</v>
      </c>
      <c r="D32" s="230"/>
      <c r="E32" s="182" t="str">
        <f ca="1">IF(ISERROR($V32),"",OFFSET('Smelter Look-up'!$D$4,$V32-4,0)&amp;"")</f>
        <v>CHINA</v>
      </c>
      <c r="F32" s="182" t="str">
        <f ca="1">IF(ISERROR($V32),"",OFFSET('Smelter Look-up'!$E$4,$V32-4,0))</f>
        <v>CID001908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Gejiu Yunxin Nonferrous Electrolysis Co., Ltd.</v>
      </c>
      <c r="S32" s="181" t="str">
        <f t="shared" ca="1" si="2"/>
        <v>CN</v>
      </c>
      <c r="T32" s="181" t="str">
        <f ca="1">IF(B32="","",IF(ISERROR(MATCH($J32,SorP!$B$1:$B$6226,0)),"",INDIRECT("'SorP'!$A$"&amp;MATCH($S32&amp;$J32,SorP!C:C,0))))</f>
        <v>CN-YN</v>
      </c>
      <c r="U32" s="201"/>
      <c r="V32" s="226">
        <f>IF(C32="",NA(),IF(OR(C32="Smelter not listed",C32="Smelter not yet identified"),MATCH($B32&amp;$D32,'Smelter Look-up'!$J:$J,0),MATCH($B32&amp;$C32,'Smelter Look-up'!$J:$J,0)))</f>
        <v>449</v>
      </c>
      <c r="X32" s="227">
        <f t="shared" ca="1" si="3"/>
        <v>0</v>
      </c>
      <c r="AB32" s="228" t="str">
        <f t="shared" si="4"/>
        <v>TinGejiu Yunxin Nonferrous Electrolysis Co., Ltd.</v>
      </c>
    </row>
    <row r="33" spans="1:28" s="227" customFormat="1" ht="20.25">
      <c r="A33" s="181"/>
      <c r="B33" s="182" t="s">
        <v>1120</v>
      </c>
      <c r="C33" s="186" t="s">
        <v>47</v>
      </c>
      <c r="D33" s="230"/>
      <c r="E33" s="182" t="str">
        <f ca="1">IF(ISERROR($V33),"",OFFSET('Smelter Look-up'!$D$4,$V33-4,0)&amp;"")</f>
        <v>UNITED STATES OF AMERICA</v>
      </c>
      <c r="F33" s="182" t="str">
        <f ca="1">IF(ISERROR($V33),"",OFFSET('Smelter Look-up'!$E$4,$V33-4,0))</f>
        <v>CID000292</v>
      </c>
      <c r="G33" s="182" t="str">
        <f ca="1">IF(C33=$X$4,IF(ISERROR($V33),"Enter smelter details","RMI"),IF(ISERROR($V33),"",OFFSET('Smelter Look-up'!$F$4,$V33-4,0)))</f>
        <v>RMI</v>
      </c>
      <c r="H33" s="183">
        <f ca="1">IF(ISERROR($V33),"",OFFSET('Smelter Look-up'!$G$4,$V33-4,0))</f>
        <v>0</v>
      </c>
      <c r="I33" s="184" t="str">
        <f ca="1">IF(ISERROR($V33),"",OFFSET('Smelter Look-up'!$H$4,$V33-4,0))</f>
        <v>Altoona</v>
      </c>
      <c r="J33" s="184" t="str">
        <f ca="1">IF(ISERROR($V33),"",OFFSET('Smelter Look-up'!$I$4,$V33-4,0))</f>
        <v>Pennsylvania</v>
      </c>
      <c r="K33" s="224"/>
      <c r="L33" s="224"/>
      <c r="M33" s="224"/>
      <c r="N33" s="224"/>
      <c r="O33" s="224"/>
      <c r="P33" s="185"/>
      <c r="Q33" s="225"/>
      <c r="R33" s="182" t="str">
        <f ca="1">IF(ISERROR($V33),"",OFFSET('Smelter Look-up'!$C$4,$V33-4,0)&amp;"")</f>
        <v>Alpha</v>
      </c>
      <c r="S33" s="181" t="str">
        <f t="shared" ca="1" si="2"/>
        <v>US</v>
      </c>
      <c r="T33" s="181" t="str">
        <f ca="1">IF(B33="","",IF(ISERROR(MATCH($J33,SorP!$B$1:$B$6226,0)),"",INDIRECT("'SorP'!$A$"&amp;MATCH($S33&amp;$J33,SorP!C:C,0))))</f>
        <v>US-PA</v>
      </c>
      <c r="U33" s="201"/>
      <c r="V33" s="226">
        <f>IF(C33="",NA(),IF(OR(C33="Smelter not listed",C33="Smelter not yet identified"),MATCH($B33&amp;$D33,'Smelter Look-up'!$J:$J,0),MATCH($B33&amp;$C33,'Smelter Look-up'!$J:$J,0)))</f>
        <v>400</v>
      </c>
      <c r="X33" s="227">
        <f t="shared" ca="1" si="3"/>
        <v>0</v>
      </c>
      <c r="AB33" s="228" t="str">
        <f t="shared" si="4"/>
        <v>TinAlpha</v>
      </c>
    </row>
    <row r="34" spans="1:28" s="227" customFormat="1" ht="25.5">
      <c r="A34" s="181"/>
      <c r="B34" s="182" t="s">
        <v>1120</v>
      </c>
      <c r="C34" s="186" t="s">
        <v>2318</v>
      </c>
      <c r="D34" s="230"/>
      <c r="E34" s="182" t="str">
        <f ca="1">IF(ISERROR($V34),"",OFFSET('Smelter Look-up'!$D$4,$V34-4,0)&amp;"")</f>
        <v>CHINA</v>
      </c>
      <c r="F34" s="182" t="str">
        <f ca="1">IF(ISERROR($V34),"",OFFSET('Smelter Look-up'!$E$4,$V34-4,0))</f>
        <v>CID000228</v>
      </c>
      <c r="G34" s="182" t="str">
        <f ca="1">IF(C34=$X$4,IF(ISERROR($V34),"Enter smelter details","RMI"),IF(ISERROR($V34),"",OFFSET('Smelter Look-up'!$F$4,$V34-4,0)))</f>
        <v>RMI</v>
      </c>
      <c r="H34" s="183">
        <f ca="1">IF(ISERROR($V34),"",OFFSET('Smelter Look-up'!$G$4,$V34-4,0))</f>
        <v>0</v>
      </c>
      <c r="I34" s="184" t="str">
        <f ca="1">IF(ISERROR($V34),"",OFFSET('Smelter Look-up'!$H$4,$V34-4,0))</f>
        <v>Chenzhou</v>
      </c>
      <c r="J34" s="184" t="str">
        <f ca="1">IF(ISERROR($V34),"",OFFSET('Smelter Look-up'!$I$4,$V34-4,0))</f>
        <v>Hunan Sheng</v>
      </c>
      <c r="K34" s="224"/>
      <c r="L34" s="224"/>
      <c r="M34" s="224"/>
      <c r="N34" s="224"/>
      <c r="O34" s="224"/>
      <c r="P34" s="185"/>
      <c r="Q34" s="225"/>
      <c r="R34" s="182" t="str">
        <f ca="1">IF(ISERROR($V34),"",OFFSET('Smelter Look-up'!$C$4,$V34-4,0)&amp;"")</f>
        <v>Chenzhou Yunxiang Mining and Metallurgy Co., Ltd.</v>
      </c>
      <c r="S34" s="181" t="str">
        <f t="shared" ca="1" si="2"/>
        <v>CN</v>
      </c>
      <c r="T34" s="181" t="str">
        <f ca="1">IF(B34="","",IF(ISERROR(MATCH($J34,SorP!$B$1:$B$6226,0)),"",INDIRECT("'SorP'!$A$"&amp;MATCH($S34&amp;$J34,SorP!C:C,0))))</f>
        <v>CN-HN</v>
      </c>
      <c r="U34" s="201"/>
      <c r="V34" s="226">
        <f>IF(C34="",NA(),IF(OR(C34="Smelter not listed",C34="Smelter not yet identified"),MATCH($B34&amp;$D34,'Smelter Look-up'!$J:$J,0),MATCH($B34&amp;$C34,'Smelter Look-up'!$J:$J,0)))</f>
        <v>411</v>
      </c>
      <c r="X34" s="227">
        <f t="shared" ca="1" si="3"/>
        <v>0</v>
      </c>
      <c r="AB34" s="228" t="str">
        <f t="shared" si="4"/>
        <v>TinChenzhou Yunxiang Mining and Metallurgy Co., Ltd.</v>
      </c>
    </row>
    <row r="35" spans="1:28" s="227" customFormat="1" ht="20.25">
      <c r="A35" s="181"/>
      <c r="B35" s="182" t="s">
        <v>1120</v>
      </c>
      <c r="C35" s="186" t="s">
        <v>896</v>
      </c>
      <c r="D35" s="230"/>
      <c r="E35" s="182" t="str">
        <f ca="1">IF(ISERROR($V35),"",OFFSET('Smelter Look-up'!$D$4,$V35-4,0)&amp;"")</f>
        <v>JAPAN</v>
      </c>
      <c r="F35" s="182" t="str">
        <f ca="1">IF(ISERROR($V35),"",OFFSET('Smelter Look-up'!$E$4,$V35-4,0))</f>
        <v>CID000402</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4"/>
      <c r="L35" s="224"/>
      <c r="M35" s="224"/>
      <c r="N35" s="224"/>
      <c r="O35" s="224"/>
      <c r="P35" s="185"/>
      <c r="Q35" s="225"/>
      <c r="R35" s="182" t="str">
        <f ca="1">IF(ISERROR($V35),"",OFFSET('Smelter Look-up'!$C$4,$V35-4,0)&amp;"")</f>
        <v>Dowa</v>
      </c>
      <c r="S35" s="181" t="str">
        <f t="shared" ca="1" si="2"/>
        <v>JP</v>
      </c>
      <c r="T35" s="181" t="str">
        <f ca="1">IF(B35="","",IF(ISERROR(MATCH($J35,SorP!$B$1:$B$6226,0)),"",INDIRECT("'SorP'!$A$"&amp;MATCH($S35&amp;$J35,SorP!C:C,0))))</f>
        <v>JP-05</v>
      </c>
      <c r="U35" s="201"/>
      <c r="V35" s="226">
        <f>IF(C35="",NA(),IF(OR(C35="Smelter not listed",C35="Smelter not yet identified"),MATCH($B35&amp;$D35,'Smelter Look-up'!$J:$J,0),MATCH($B35&amp;$C35,'Smelter Look-up'!$J:$J,0)))</f>
        <v>429</v>
      </c>
      <c r="X35" s="227">
        <f t="shared" ca="1" si="3"/>
        <v>0</v>
      </c>
      <c r="AB35" s="228" t="str">
        <f t="shared" si="4"/>
        <v>TinDowa</v>
      </c>
    </row>
    <row r="36" spans="1:28" s="227" customFormat="1" ht="20.25">
      <c r="A36" s="181"/>
      <c r="B36" s="182" t="s">
        <v>1120</v>
      </c>
      <c r="C36" s="186" t="s">
        <v>13158</v>
      </c>
      <c r="D36" s="230"/>
      <c r="E36" s="182" t="str">
        <f ca="1">IF(ISERROR($V36),"",OFFSET('Smelter Look-up'!$D$4,$V36-4,0)&amp;"")</f>
        <v>CHINA</v>
      </c>
      <c r="F36" s="182" t="str">
        <f ca="1">IF(ISERROR($V36),"",OFFSET('Smelter Look-up'!$E$4,$V36-4,0))</f>
        <v>CID001231</v>
      </c>
      <c r="G36" s="182" t="str">
        <f ca="1">IF(C36=$X$4,IF(ISERROR($V36),"Enter smelter details","RMI"),IF(ISERROR($V36),"",OFFSET('Smelter Look-up'!$F$4,$V36-4,0)))</f>
        <v>RMI</v>
      </c>
      <c r="H36" s="183">
        <f ca="1">IF(ISERROR($V36),"",OFFSET('Smelter Look-up'!$G$4,$V36-4,0))</f>
        <v>0</v>
      </c>
      <c r="I36" s="184" t="str">
        <f ca="1">IF(ISERROR($V36),"",OFFSET('Smelter Look-up'!$H$4,$V36-4,0))</f>
        <v>Ganzhou</v>
      </c>
      <c r="J36" s="184" t="str">
        <f ca="1">IF(ISERROR($V36),"",OFFSET('Smelter Look-up'!$I$4,$V36-4,0))</f>
        <v>Jiangxi Sheng</v>
      </c>
      <c r="K36" s="224"/>
      <c r="L36" s="224"/>
      <c r="M36" s="224"/>
      <c r="N36" s="224"/>
      <c r="O36" s="224"/>
      <c r="P36" s="185"/>
      <c r="Q36" s="225"/>
      <c r="R36" s="182" t="str">
        <f ca="1">IF(ISERROR($V36),"",OFFSET('Smelter Look-up'!$C$4,$V36-4,0)&amp;"")</f>
        <v>Jiangxi New Nanshan Technology Ltd.</v>
      </c>
      <c r="S36" s="181" t="str">
        <f t="shared" ca="1" si="2"/>
        <v>CN</v>
      </c>
      <c r="T36" s="181" t="str">
        <f ca="1">IF(B36="","",IF(ISERROR(MATCH($J36,SorP!$B$1:$B$6226,0)),"",INDIRECT("'SorP'!$A$"&amp;MATCH($S36&amp;$J36,SorP!C:C,0))))</f>
        <v>CN-JX</v>
      </c>
      <c r="U36" s="201"/>
      <c r="V36" s="226">
        <f>IF(C36="",NA(),IF(OR(C36="Smelter not listed",C36="Smelter not yet identified"),MATCH($B36&amp;$D36,'Smelter Look-up'!$J:$J,0),MATCH($B36&amp;$C36,'Smelter Look-up'!$J:$J,0)))</f>
        <v>464</v>
      </c>
      <c r="X36" s="227">
        <f t="shared" ca="1" si="3"/>
        <v>0</v>
      </c>
      <c r="AB36" s="228" t="str">
        <f t="shared" si="4"/>
        <v>TinJiangxi New Nanshan Technology Ltd.</v>
      </c>
    </row>
    <row r="37" spans="1:28" s="227" customFormat="1" ht="20.25">
      <c r="A37" s="181"/>
      <c r="B37" s="182" t="s">
        <v>1120</v>
      </c>
      <c r="C37" s="186" t="s">
        <v>2151</v>
      </c>
      <c r="D37" s="230"/>
      <c r="E37" s="182" t="str">
        <f ca="1">IF(ISERROR($V37),"",OFFSET('Smelter Look-up'!$D$4,$V37-4,0)&amp;"")</f>
        <v>BRAZIL</v>
      </c>
      <c r="F37" s="182" t="str">
        <f ca="1">IF(ISERROR($V37),"",OFFSET('Smelter Look-up'!$E$4,$V37-4,0))</f>
        <v>CID002468</v>
      </c>
      <c r="G37" s="182" t="str">
        <f ca="1">IF(C37=$X$4,IF(ISERROR($V37),"Enter smelter details","RMI"),IF(ISERROR($V37),"",OFFSET('Smelter Look-up'!$F$4,$V37-4,0)))</f>
        <v>RMI</v>
      </c>
      <c r="H37" s="183">
        <f ca="1">IF(ISERROR($V37),"",OFFSET('Smelter Look-up'!$G$4,$V37-4,0))</f>
        <v>0</v>
      </c>
      <c r="I37" s="184" t="str">
        <f ca="1">IF(ISERROR($V37),"",OFFSET('Smelter Look-up'!$H$4,$V37-4,0))</f>
        <v>São João del Rei</v>
      </c>
      <c r="J37" s="184" t="str">
        <f ca="1">IF(ISERROR($V37),"",OFFSET('Smelter Look-up'!$I$4,$V37-4,0))</f>
        <v>Minas Gerais</v>
      </c>
      <c r="K37" s="224"/>
      <c r="L37" s="224"/>
      <c r="M37" s="224"/>
      <c r="N37" s="224"/>
      <c r="O37" s="224"/>
      <c r="P37" s="185"/>
      <c r="Q37" s="225"/>
      <c r="R37" s="182" t="str">
        <f ca="1">IF(ISERROR($V37),"",OFFSET('Smelter Look-up'!$C$4,$V37-4,0)&amp;"")</f>
        <v>Magnu's Minerais Metais e Ligas Ltda.</v>
      </c>
      <c r="S37" s="181" t="str">
        <f t="shared" ca="1" si="2"/>
        <v>BR</v>
      </c>
      <c r="T37" s="181" t="str">
        <f ca="1">IF(B37="","",IF(ISERROR(MATCH($J37,SorP!$B$1:$B$6226,0)),"",INDIRECT("'SorP'!$A$"&amp;MATCH($S37&amp;$J37,SorP!C:C,0))))</f>
        <v>BR-MG</v>
      </c>
      <c r="U37" s="201"/>
      <c r="V37" s="226">
        <f>IF(C37="",NA(),IF(OR(C37="Smelter not listed",C37="Smelter not yet identified"),MATCH($B37&amp;$D37,'Smelter Look-up'!$J:$J,0),MATCH($B37&amp;$C37,'Smelter Look-up'!$J:$J,0)))</f>
        <v>473</v>
      </c>
      <c r="X37" s="227">
        <f t="shared" ca="1" si="3"/>
        <v>0</v>
      </c>
      <c r="AB37" s="228" t="str">
        <f t="shared" si="4"/>
        <v>TinMagnu's Minerais Metais e Ligas Ltda.</v>
      </c>
    </row>
    <row r="38" spans="1:28" s="227" customFormat="1" ht="20.25">
      <c r="A38" s="181"/>
      <c r="B38" s="182" t="s">
        <v>1119</v>
      </c>
      <c r="C38" s="186" t="s">
        <v>1372</v>
      </c>
      <c r="D38" s="230"/>
      <c r="E38" s="182" t="str">
        <f ca="1">IF(ISERROR($V38),"",OFFSET('Smelter Look-up'!$D$4,$V38-4,0)&amp;"")</f>
        <v>UNITED STATES OF AMERICA</v>
      </c>
      <c r="F38" s="182" t="str">
        <f ca="1">IF(ISERROR($V38),"",OFFSET('Smelter Look-up'!$E$4,$V38-4,0))</f>
        <v>CID000015</v>
      </c>
      <c r="G38" s="182" t="str">
        <f ca="1">IF(C38=$X$4,IF(ISERROR($V38),"Enter smelter details","RMI"),IF(ISERROR($V38),"",OFFSET('Smelter Look-up'!$F$4,$V38-4,0)))</f>
        <v>RMI</v>
      </c>
      <c r="H38" s="183">
        <f ca="1">IF(ISERROR($V38),"",OFFSET('Smelter Look-up'!$G$4,$V38-4,0))</f>
        <v>0</v>
      </c>
      <c r="I38" s="184" t="str">
        <f ca="1">IF(ISERROR($V38),"",OFFSET('Smelter Look-up'!$H$4,$V38-4,0))</f>
        <v>Warwick</v>
      </c>
      <c r="J38" s="184" t="str">
        <f ca="1">IF(ISERROR($V38),"",OFFSET('Smelter Look-up'!$I$4,$V38-4,0))</f>
        <v>Rhode Island</v>
      </c>
      <c r="K38" s="224"/>
      <c r="L38" s="224"/>
      <c r="M38" s="224"/>
      <c r="N38" s="224"/>
      <c r="O38" s="224"/>
      <c r="P38" s="185"/>
      <c r="Q38" s="225"/>
      <c r="R38" s="182" t="str">
        <f ca="1">IF(ISERROR($V38),"",OFFSET('Smelter Look-up'!$C$4,$V38-4,0)&amp;"")</f>
        <v>Advanced Chemical Company</v>
      </c>
      <c r="S38" s="181" t="str">
        <f t="shared" ref="S38:S68" ca="1" si="5">IF(B38="","",IF(ISERROR(MATCH($E38,CL,0)),"Unknown",INDIRECT("'C'!$A$"&amp;MATCH($E38,CL,0)+1)))</f>
        <v>US</v>
      </c>
      <c r="T38" s="181" t="str">
        <f ca="1">IF(B38="","",IF(ISERROR(MATCH($J38,SorP!$B$1:$B$6226,0)),"",INDIRECT("'SorP'!$A$"&amp;MATCH($S38&amp;$J38,SorP!C:C,0))))</f>
        <v>US-RI</v>
      </c>
      <c r="U38" s="201"/>
      <c r="V38" s="226">
        <f>IF(C38="",NA(),IF(OR(C38="Smelter not listed",C38="Smelter not yet identified"),MATCH($B38&amp;$D38,'Smelter Look-up'!$J:$J,0),MATCH($B38&amp;$C38,'Smelter Look-up'!$J:$J,0)))</f>
        <v>8</v>
      </c>
      <c r="X38" s="227">
        <f t="shared" ref="X38:X68" ca="1" si="6">IF(AND(C38="Smelter not listed",OR(LEN(D38)=0,LEN(E38)=0)),1,0)</f>
        <v>0</v>
      </c>
      <c r="AB38" s="228" t="str">
        <f t="shared" ref="AB38:AB68" si="7">B38&amp;C38</f>
        <v>GoldAdvanced Chemical Company</v>
      </c>
    </row>
    <row r="39" spans="1:28" s="227" customFormat="1" ht="20.25">
      <c r="A39" s="181"/>
      <c r="B39" s="182" t="s">
        <v>1119</v>
      </c>
      <c r="C39" s="186" t="s">
        <v>2124</v>
      </c>
      <c r="D39" s="230"/>
      <c r="E39" s="182" t="str">
        <f ca="1">IF(ISERROR($V39),"",OFFSET('Smelter Look-up'!$D$4,$V39-4,0)&amp;"")</f>
        <v>JAPAN</v>
      </c>
      <c r="F39" s="182" t="str">
        <f ca="1">IF(ISERROR($V39),"",OFFSET('Smelter Look-up'!$E$4,$V39-4,0))</f>
        <v>CID000019</v>
      </c>
      <c r="G39" s="182" t="str">
        <f ca="1">IF(C39=$X$4,IF(ISERROR($V39),"Enter smelter details","RMI"),IF(ISERROR($V39),"",OFFSET('Smelter Look-up'!$F$4,$V39-4,0)))</f>
        <v>RMI</v>
      </c>
      <c r="H39" s="183">
        <f ca="1">IF(ISERROR($V39),"",OFFSET('Smelter Look-up'!$G$4,$V39-4,0))</f>
        <v>0</v>
      </c>
      <c r="I39" s="184" t="str">
        <f ca="1">IF(ISERROR($V39),"",OFFSET('Smelter Look-up'!$H$4,$V39-4,0))</f>
        <v>Fuchu</v>
      </c>
      <c r="J39" s="184" t="str">
        <f ca="1">IF(ISERROR($V39),"",OFFSET('Smelter Look-up'!$I$4,$V39-4,0))</f>
        <v>Tokyo</v>
      </c>
      <c r="K39" s="224"/>
      <c r="L39" s="224"/>
      <c r="M39" s="224"/>
      <c r="N39" s="224"/>
      <c r="O39" s="224"/>
      <c r="P39" s="185"/>
      <c r="Q39" s="225"/>
      <c r="R39" s="182" t="str">
        <f ca="1">IF(ISERROR($V39),"",OFFSET('Smelter Look-up'!$C$4,$V39-4,0)&amp;"")</f>
        <v>Aida Chemical Industries Co., Ltd.</v>
      </c>
      <c r="S39" s="181" t="str">
        <f t="shared" ca="1" si="5"/>
        <v>JP</v>
      </c>
      <c r="T39" s="181" t="str">
        <f ca="1">IF(B39="","",IF(ISERROR(MATCH($J39,SorP!$B$1:$B$6226,0)),"",INDIRECT("'SorP'!$A$"&amp;MATCH($S39&amp;$J39,SorP!C:C,0))))</f>
        <v>JP-13</v>
      </c>
      <c r="U39" s="201"/>
      <c r="V39" s="226">
        <f>IF(C39="",NA(),IF(OR(C39="Smelter not listed",C39="Smelter not yet identified"),MATCH($B39&amp;$D39,'Smelter Look-up'!$J:$J,0),MATCH($B39&amp;$C39,'Smelter Look-up'!$J:$J,0)))</f>
        <v>13</v>
      </c>
      <c r="X39" s="227">
        <f t="shared" ca="1" si="6"/>
        <v>0</v>
      </c>
      <c r="AB39" s="228" t="str">
        <f t="shared" si="7"/>
        <v>GoldAida Chemical Industries Co., Ltd.</v>
      </c>
    </row>
    <row r="40" spans="1:28" s="227" customFormat="1" ht="20.25">
      <c r="A40" s="181"/>
      <c r="B40" s="182" t="s">
        <v>1119</v>
      </c>
      <c r="C40" s="186" t="s">
        <v>50</v>
      </c>
      <c r="D40" s="230"/>
      <c r="E40" s="182" t="str">
        <f ca="1">IF(ISERROR($V40),"",OFFSET('Smelter Look-up'!$D$4,$V40-4,0)&amp;"")</f>
        <v>GERMANY</v>
      </c>
      <c r="F40" s="182" t="str">
        <f ca="1">IF(ISERROR($V40),"",OFFSET('Smelter Look-up'!$E$4,$V40-4,0))</f>
        <v>CID000035</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Agosi AG</v>
      </c>
      <c r="S40" s="181" t="str">
        <f t="shared" ca="1" si="5"/>
        <v>DE</v>
      </c>
      <c r="T40" s="181" t="str">
        <f ca="1">IF(B40="","",IF(ISERROR(MATCH($J40,SorP!$B$1:$B$6226,0)),"",INDIRECT("'SorP'!$A$"&amp;MATCH($S40&amp;$J40,SorP!C:C,0))))</f>
        <v>DE-BW</v>
      </c>
      <c r="U40" s="201"/>
      <c r="V40" s="226">
        <f>IF(C40="",NA(),IF(OR(C40="Smelter not listed",C40="Smelter not yet identified"),MATCH($B40&amp;$D40,'Smelter Look-up'!$J:$J,0),MATCH($B40&amp;$C40,'Smelter Look-up'!$J:$J,0)))</f>
        <v>19</v>
      </c>
      <c r="X40" s="227">
        <f t="shared" ca="1" si="6"/>
        <v>0</v>
      </c>
      <c r="AB40" s="228" t="str">
        <f t="shared" si="7"/>
        <v>GoldAllgemeine Gold-und Silberscheideanstalt A.G.</v>
      </c>
    </row>
    <row r="41" spans="1:28" s="227" customFormat="1" ht="20.25">
      <c r="A41" s="181"/>
      <c r="B41" s="182" t="s">
        <v>1119</v>
      </c>
      <c r="C41" s="186" t="s">
        <v>12406</v>
      </c>
      <c r="D41" s="230"/>
      <c r="E41" s="182" t="str">
        <f ca="1">IF(ISERROR($V41),"",OFFSET('Smelter Look-up'!$D$4,$V41-4,0)&amp;"")</f>
        <v>BRAZIL</v>
      </c>
      <c r="F41" s="182" t="str">
        <f ca="1">IF(ISERROR($V41),"",OFFSET('Smelter Look-up'!$E$4,$V41-4,0))</f>
        <v>CID000058</v>
      </c>
      <c r="G41" s="182" t="str">
        <f ca="1">IF(C41=$X$4,IF(ISERROR($V41),"Enter smelter details","RMI"),IF(ISERROR($V41),"",OFFSET('Smelter Look-up'!$F$4,$V41-4,0)))</f>
        <v>RMI</v>
      </c>
      <c r="H41" s="183">
        <f ca="1">IF(ISERROR($V41),"",OFFSET('Smelter Look-up'!$G$4,$V41-4,0))</f>
        <v>0</v>
      </c>
      <c r="I41" s="184" t="str">
        <f ca="1">IF(ISERROR($V41),"",OFFSET('Smelter Look-up'!$H$4,$V41-4,0))</f>
        <v>Nova Lima</v>
      </c>
      <c r="J41" s="184" t="str">
        <f ca="1">IF(ISERROR($V41),"",OFFSET('Smelter Look-up'!$I$4,$V41-4,0))</f>
        <v>Minas Gerais</v>
      </c>
      <c r="K41" s="224"/>
      <c r="L41" s="224"/>
      <c r="M41" s="224"/>
      <c r="N41" s="224"/>
      <c r="O41" s="224"/>
      <c r="P41" s="185"/>
      <c r="Q41" s="225"/>
      <c r="R41" s="182" t="str">
        <f ca="1">IF(ISERROR($V41),"",OFFSET('Smelter Look-up'!$C$4,$V41-4,0)&amp;"")</f>
        <v>AngloGold Ashanti Corrego do Sitio Mineracao</v>
      </c>
      <c r="S41" s="181" t="str">
        <f t="shared" ca="1" si="5"/>
        <v>BR</v>
      </c>
      <c r="T41" s="181" t="str">
        <f ca="1">IF(B41="","",IF(ISERROR(MATCH($J41,SorP!$B$1:$B$6226,0)),"",INDIRECT("'SorP'!$A$"&amp;MATCH($S41&amp;$J41,SorP!C:C,0))))</f>
        <v>BR-MG</v>
      </c>
      <c r="U41" s="201"/>
      <c r="V41" s="226">
        <f>IF(C41="",NA(),IF(OR(C41="Smelter not listed",C41="Smelter not yet identified"),MATCH($B41&amp;$D41,'Smelter Look-up'!$J:$J,0),MATCH($B41&amp;$C41,'Smelter Look-up'!$J:$J,0)))</f>
        <v>23</v>
      </c>
      <c r="X41" s="227">
        <f t="shared" ca="1" si="6"/>
        <v>0</v>
      </c>
      <c r="AB41" s="228" t="str">
        <f t="shared" si="7"/>
        <v>GoldAngloGold Ashanti Corrego do Sitio Mineracao</v>
      </c>
    </row>
    <row r="42" spans="1:28" s="227" customFormat="1" ht="20.25">
      <c r="A42" s="181"/>
      <c r="B42" s="182" t="s">
        <v>1119</v>
      </c>
      <c r="C42" s="186" t="s">
        <v>1213</v>
      </c>
      <c r="D42" s="230"/>
      <c r="E42" s="182" t="str">
        <f ca="1">IF(ISERROR($V42),"",OFFSET('Smelter Look-up'!$D$4,$V42-4,0)&amp;"")</f>
        <v>GERMANY</v>
      </c>
      <c r="F42" s="182" t="str">
        <f ca="1">IF(ISERROR($V42),"",OFFSET('Smelter Look-up'!$E$4,$V42-4,0))</f>
        <v>CID000113</v>
      </c>
      <c r="G42" s="182" t="str">
        <f ca="1">IF(C42=$X$4,IF(ISERROR($V42),"Enter smelter details","RMI"),IF(ISERROR($V42),"",OFFSET('Smelter Look-up'!$F$4,$V42-4,0)))</f>
        <v>RMI</v>
      </c>
      <c r="H42" s="183">
        <f ca="1">IF(ISERROR($V42),"",OFFSET('Smelter Look-up'!$G$4,$V42-4,0))</f>
        <v>0</v>
      </c>
      <c r="I42" s="184" t="str">
        <f ca="1">IF(ISERROR($V42),"",OFFSET('Smelter Look-up'!$H$4,$V42-4,0))</f>
        <v>Hamburg</v>
      </c>
      <c r="J42" s="184" t="str">
        <f ca="1">IF(ISERROR($V42),"",OFFSET('Smelter Look-up'!$I$4,$V42-4,0))</f>
        <v>Hamburg</v>
      </c>
      <c r="K42" s="224"/>
      <c r="L42" s="224"/>
      <c r="M42" s="224"/>
      <c r="N42" s="224"/>
      <c r="O42" s="224"/>
      <c r="P42" s="185"/>
      <c r="Q42" s="225"/>
      <c r="R42" s="182" t="str">
        <f ca="1">IF(ISERROR($V42),"",OFFSET('Smelter Look-up'!$C$4,$V42-4,0)&amp;"")</f>
        <v>Aurubis AG</v>
      </c>
      <c r="S42" s="181" t="str">
        <f t="shared" ca="1" si="5"/>
        <v>DE</v>
      </c>
      <c r="T42" s="181" t="str">
        <f ca="1">IF(B42="","",IF(ISERROR(MATCH($J42,SorP!$B$1:$B$6226,0)),"",INDIRECT("'SorP'!$A$"&amp;MATCH($S42&amp;$J42,SorP!C:C,0))))</f>
        <v>DE-HH</v>
      </c>
      <c r="U42" s="201"/>
      <c r="V42" s="226">
        <f>IF(C42="",NA(),IF(OR(C42="Smelter not listed",C42="Smelter not yet identified"),MATCH($B42&amp;$D42,'Smelter Look-up'!$J:$J,0),MATCH($B42&amp;$C42,'Smelter Look-up'!$J:$J,0)))</f>
        <v>38</v>
      </c>
      <c r="X42" s="227">
        <f t="shared" ca="1" si="6"/>
        <v>0</v>
      </c>
      <c r="AB42" s="228" t="str">
        <f t="shared" si="7"/>
        <v>GoldAurubis AG</v>
      </c>
    </row>
    <row r="43" spans="1:28" s="227" customFormat="1" ht="20.25">
      <c r="A43" s="181"/>
      <c r="B43" s="182" t="s">
        <v>1119</v>
      </c>
      <c r="C43" s="186" t="s">
        <v>15866</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Unknown</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GoldBoliden AB</v>
      </c>
    </row>
    <row r="44" spans="1:28" s="227" customFormat="1" ht="20.25">
      <c r="A44" s="181"/>
      <c r="B44" s="182" t="s">
        <v>1119</v>
      </c>
      <c r="C44" s="186" t="s">
        <v>657</v>
      </c>
      <c r="D44" s="230"/>
      <c r="E44" s="182" t="str">
        <f ca="1">IF(ISERROR($V44),"",OFFSET('Smelter Look-up'!$D$4,$V44-4,0)&amp;"")</f>
        <v>GERMANY</v>
      </c>
      <c r="F44" s="182" t="str">
        <f ca="1">IF(ISERROR($V44),"",OFFSET('Smelter Look-up'!$E$4,$V44-4,0))</f>
        <v>CID000176</v>
      </c>
      <c r="G44" s="182" t="str">
        <f ca="1">IF(C44=$X$4,IF(ISERROR($V44),"Enter smelter details","RMI"),IF(ISERROR($V44),"",OFFSET('Smelter Look-up'!$F$4,$V44-4,0)))</f>
        <v>RMI</v>
      </c>
      <c r="H44" s="183">
        <f ca="1">IF(ISERROR($V44),"",OFFSET('Smelter Look-up'!$G$4,$V44-4,0))</f>
        <v>0</v>
      </c>
      <c r="I44" s="184" t="str">
        <f ca="1">IF(ISERROR($V44),"",OFFSET('Smelter Look-up'!$H$4,$V44-4,0))</f>
        <v>Pforzheim</v>
      </c>
      <c r="J44" s="184" t="str">
        <f ca="1">IF(ISERROR($V44),"",OFFSET('Smelter Look-up'!$I$4,$V44-4,0))</f>
        <v>Baden-Württemberg</v>
      </c>
      <c r="K44" s="224"/>
      <c r="L44" s="224"/>
      <c r="M44" s="224"/>
      <c r="N44" s="224"/>
      <c r="O44" s="224"/>
      <c r="P44" s="185"/>
      <c r="Q44" s="225"/>
      <c r="R44" s="182" t="str">
        <f ca="1">IF(ISERROR($V44),"",OFFSET('Smelter Look-up'!$C$4,$V44-4,0)&amp;"")</f>
        <v>C. Hafner GmbH + Co. KG</v>
      </c>
      <c r="S44" s="181" t="str">
        <f t="shared" ca="1" si="5"/>
        <v>DE</v>
      </c>
      <c r="T44" s="181" t="str">
        <f ca="1">IF(B44="","",IF(ISERROR(MATCH($J44,SorP!$B$1:$B$6226,0)),"",INDIRECT("'SorP'!$A$"&amp;MATCH($S44&amp;$J44,SorP!C:C,0))))</f>
        <v>DE-BW</v>
      </c>
      <c r="U44" s="201"/>
      <c r="V44" s="226">
        <f>IF(C44="",NA(),IF(OR(C44="Smelter not listed",C44="Smelter not yet identified"),MATCH($B44&amp;$D44,'Smelter Look-up'!$J:$J,0),MATCH($B44&amp;$C44,'Smelter Look-up'!$J:$J,0)))</f>
        <v>44</v>
      </c>
      <c r="X44" s="227">
        <f t="shared" ca="1" si="6"/>
        <v>0</v>
      </c>
      <c r="AB44" s="228" t="str">
        <f t="shared" si="7"/>
        <v>GoldC. Hafner GmbH + Co. KG</v>
      </c>
    </row>
    <row r="45" spans="1:28" s="227" customFormat="1" ht="20.25">
      <c r="A45" s="181"/>
      <c r="B45" s="182" t="s">
        <v>1119</v>
      </c>
      <c r="C45" s="186" t="s">
        <v>2223</v>
      </c>
      <c r="D45" s="230"/>
      <c r="E45" s="182" t="str">
        <f ca="1">IF(ISERROR($V45),"",OFFSET('Smelter Look-up'!$D$4,$V45-4,0)&amp;"")</f>
        <v>CANADA</v>
      </c>
      <c r="F45" s="182" t="str">
        <f ca="1">IF(ISERROR($V45),"",OFFSET('Smelter Look-up'!$E$4,$V45-4,0))</f>
        <v>CID000185</v>
      </c>
      <c r="G45" s="182" t="str">
        <f ca="1">IF(C45=$X$4,IF(ISERROR($V45),"Enter smelter details","RMI"),IF(ISERROR($V45),"",OFFSET('Smelter Look-up'!$F$4,$V45-4,0)))</f>
        <v>RMI</v>
      </c>
      <c r="H45" s="183">
        <f ca="1">IF(ISERROR($V45),"",OFFSET('Smelter Look-up'!$G$4,$V45-4,0))</f>
        <v>0</v>
      </c>
      <c r="I45" s="184" t="str">
        <f ca="1">IF(ISERROR($V45),"",OFFSET('Smelter Look-up'!$H$4,$V45-4,0))</f>
        <v>Montréal</v>
      </c>
      <c r="J45" s="184" t="str">
        <f ca="1">IF(ISERROR($V45),"",OFFSET('Smelter Look-up'!$I$4,$V45-4,0))</f>
        <v>Quebec</v>
      </c>
      <c r="K45" s="224"/>
      <c r="L45" s="224"/>
      <c r="M45" s="224"/>
      <c r="N45" s="224"/>
      <c r="O45" s="224"/>
      <c r="P45" s="185"/>
      <c r="Q45" s="225"/>
      <c r="R45" s="182" t="str">
        <f ca="1">IF(ISERROR($V45),"",OFFSET('Smelter Look-up'!$C$4,$V45-4,0)&amp;"")</f>
        <v>CCR Refinery - Glencore Canada Corporation</v>
      </c>
      <c r="S45" s="181" t="str">
        <f t="shared" ca="1" si="5"/>
        <v>CA</v>
      </c>
      <c r="T45" s="181" t="str">
        <f ca="1">IF(B45="","",IF(ISERROR(MATCH($J45,SorP!$B$1:$B$6226,0)),"",INDIRECT("'SorP'!$A$"&amp;MATCH($S45&amp;$J45,SorP!C:C,0))))</f>
        <v>CA-QC</v>
      </c>
      <c r="U45" s="201"/>
      <c r="V45" s="226">
        <f>IF(C45="",NA(),IF(OR(C45="Smelter not listed",C45="Smelter not yet identified"),MATCH($B45&amp;$D45,'Smelter Look-up'!$J:$J,0),MATCH($B45&amp;$C45,'Smelter Look-up'!$J:$J,0)))</f>
        <v>47</v>
      </c>
      <c r="X45" s="227">
        <f t="shared" ca="1" si="6"/>
        <v>0</v>
      </c>
      <c r="AB45" s="228" t="str">
        <f t="shared" si="7"/>
        <v>GoldCCR Refinery - Glencore Canada Corporation</v>
      </c>
    </row>
    <row r="46" spans="1:28" s="227" customFormat="1" ht="20.25">
      <c r="A46" s="181"/>
      <c r="B46" s="182" t="s">
        <v>1119</v>
      </c>
      <c r="C46" s="186" t="s">
        <v>51</v>
      </c>
      <c r="D46" s="230"/>
      <c r="E46" s="182" t="str">
        <f ca="1">IF(ISERROR($V46),"",OFFSET('Smelter Look-up'!$D$4,$V46-4,0)&amp;"")</f>
        <v>ITALY</v>
      </c>
      <c r="F46" s="182" t="str">
        <f ca="1">IF(ISERROR($V46),"",OFFSET('Smelter Look-up'!$E$4,$V46-4,0))</f>
        <v>CID000233</v>
      </c>
      <c r="G46" s="182" t="str">
        <f ca="1">IF(C46=$X$4,IF(ISERROR($V46),"Enter smelter details","RMI"),IF(ISERROR($V46),"",OFFSET('Smelter Look-up'!$F$4,$V46-4,0)))</f>
        <v>RMI</v>
      </c>
      <c r="H46" s="183">
        <f ca="1">IF(ISERROR($V46),"",OFFSET('Smelter Look-up'!$G$4,$V46-4,0))</f>
        <v>0</v>
      </c>
      <c r="I46" s="184" t="str">
        <f ca="1">IF(ISERROR($V46),"",OFFSET('Smelter Look-up'!$H$4,$V46-4,0))</f>
        <v>Arezzo</v>
      </c>
      <c r="J46" s="184" t="str">
        <f ca="1">IF(ISERROR($V46),"",OFFSET('Smelter Look-up'!$I$4,$V46-4,0))</f>
        <v>Toscana</v>
      </c>
      <c r="K46" s="224"/>
      <c r="L46" s="224"/>
      <c r="M46" s="224"/>
      <c r="N46" s="224"/>
      <c r="O46" s="224"/>
      <c r="P46" s="185"/>
      <c r="Q46" s="225"/>
      <c r="R46" s="182" t="str">
        <f ca="1">IF(ISERROR($V46),"",OFFSET('Smelter Look-up'!$C$4,$V46-4,0)&amp;"")</f>
        <v>Chimet S.p.A.</v>
      </c>
      <c r="S46" s="181" t="str">
        <f t="shared" ca="1" si="5"/>
        <v>IT</v>
      </c>
      <c r="T46" s="181" t="str">
        <f ca="1">IF(B46="","",IF(ISERROR(MATCH($J46,SorP!$B$1:$B$6226,0)),"",INDIRECT("'SorP'!$A$"&amp;MATCH($S46&amp;$J46,SorP!C:C,0))))</f>
        <v>IT-52</v>
      </c>
      <c r="U46" s="201"/>
      <c r="V46" s="226">
        <f>IF(C46="",NA(),IF(OR(C46="Smelter not listed",C46="Smelter not yet identified"),MATCH($B46&amp;$D46,'Smelter Look-up'!$J:$J,0),MATCH($B46&amp;$C46,'Smelter Look-up'!$J:$J,0)))</f>
        <v>57</v>
      </c>
      <c r="X46" s="227">
        <f t="shared" ca="1" si="6"/>
        <v>0</v>
      </c>
      <c r="AB46" s="228" t="str">
        <f t="shared" si="7"/>
        <v>GoldChimet S.p.A.</v>
      </c>
    </row>
    <row r="47" spans="1:28" s="227" customFormat="1" ht="20.25">
      <c r="A47" s="181"/>
      <c r="B47" s="182" t="s">
        <v>1119</v>
      </c>
      <c r="C47" s="186" t="s">
        <v>2239</v>
      </c>
      <c r="D47" s="230"/>
      <c r="E47" s="182" t="str">
        <f ca="1">IF(ISERROR($V47),"",OFFSET('Smelter Look-up'!$D$4,$V47-4,0)&amp;"")</f>
        <v>KOREA, REPUBLIC OF</v>
      </c>
      <c r="F47" s="182" t="str">
        <f ca="1">IF(ISERROR($V47),"",OFFSET('Smelter Look-up'!$E$4,$V47-4,0))</f>
        <v>CID000359</v>
      </c>
      <c r="G47" s="182" t="str">
        <f ca="1">IF(C47=$X$4,IF(ISERROR($V47),"Enter smelter details","RMI"),IF(ISERROR($V47),"",OFFSET('Smelter Look-up'!$F$4,$V47-4,0)))</f>
        <v>RMI</v>
      </c>
      <c r="H47" s="183">
        <f ca="1">IF(ISERROR($V47),"",OFFSET('Smelter Look-up'!$G$4,$V47-4,0))</f>
        <v>0</v>
      </c>
      <c r="I47" s="184" t="str">
        <f ca="1">IF(ISERROR($V47),"",OFFSET('Smelter Look-up'!$H$4,$V47-4,0))</f>
        <v>Gimpo</v>
      </c>
      <c r="J47" s="184" t="str">
        <f ca="1">IF(ISERROR($V47),"",OFFSET('Smelter Look-up'!$I$4,$V47-4,0))</f>
        <v>Gyeonggi-do</v>
      </c>
      <c r="K47" s="224"/>
      <c r="L47" s="224"/>
      <c r="M47" s="224"/>
      <c r="N47" s="224"/>
      <c r="O47" s="224"/>
      <c r="P47" s="185"/>
      <c r="Q47" s="225"/>
      <c r="R47" s="182" t="str">
        <f ca="1">IF(ISERROR($V47),"",OFFSET('Smelter Look-up'!$C$4,$V47-4,0)&amp;"")</f>
        <v>DSC (Do Sung Corporation)</v>
      </c>
      <c r="S47" s="181" t="str">
        <f t="shared" ca="1" si="5"/>
        <v>KR</v>
      </c>
      <c r="T47" s="181" t="str">
        <f ca="1">IF(B47="","",IF(ISERROR(MATCH($J47,SorP!$B$1:$B$6226,0)),"",INDIRECT("'SorP'!$A$"&amp;MATCH($S47&amp;$J47,SorP!C:C,0))))</f>
        <v>KR-41</v>
      </c>
      <c r="U47" s="201"/>
      <c r="V47" s="226">
        <f>IF(C47="",NA(),IF(OR(C47="Smelter not listed",C47="Smelter not yet identified"),MATCH($B47&amp;$D47,'Smelter Look-up'!$J:$J,0),MATCH($B47&amp;$C47,'Smelter Look-up'!$J:$J,0)))</f>
        <v>73</v>
      </c>
      <c r="X47" s="227">
        <f t="shared" ca="1" si="6"/>
        <v>0</v>
      </c>
      <c r="AB47" s="228" t="str">
        <f t="shared" si="7"/>
        <v>GoldDSC (Do Sung Corporation)</v>
      </c>
    </row>
    <row r="48" spans="1:28" s="227" customFormat="1" ht="20.25">
      <c r="A48" s="181"/>
      <c r="B48" s="182" t="s">
        <v>1119</v>
      </c>
      <c r="C48" s="186" t="s">
        <v>1215</v>
      </c>
      <c r="D48" s="230"/>
      <c r="E48" s="182" t="str">
        <f ca="1">IF(ISERROR($V48),"",OFFSET('Smelter Look-up'!$D$4,$V48-4,0)&amp;"")</f>
        <v>GERMANY</v>
      </c>
      <c r="F48" s="182" t="str">
        <f ca="1">IF(ISERROR($V48),"",OFFSET('Smelter Look-up'!$E$4,$V48-4,0))</f>
        <v>CID000711</v>
      </c>
      <c r="G48" s="182" t="str">
        <f ca="1">IF(C48=$X$4,IF(ISERROR($V48),"Enter smelter details","RMI"),IF(ISERROR($V48),"",OFFSET('Smelter Look-up'!$F$4,$V48-4,0)))</f>
        <v>RMI</v>
      </c>
      <c r="H48" s="183">
        <f ca="1">IF(ISERROR($V48),"",OFFSET('Smelter Look-up'!$G$4,$V48-4,0))</f>
        <v>0</v>
      </c>
      <c r="I48" s="184" t="str">
        <f ca="1">IF(ISERROR($V48),"",OFFSET('Smelter Look-up'!$H$4,$V48-4,0))</f>
        <v>Hanau</v>
      </c>
      <c r="J48" s="184" t="str">
        <f ca="1">IF(ISERROR($V48),"",OFFSET('Smelter Look-up'!$I$4,$V48-4,0))</f>
        <v>Hessen</v>
      </c>
      <c r="K48" s="224"/>
      <c r="L48" s="224"/>
      <c r="M48" s="224"/>
      <c r="N48" s="224"/>
      <c r="O48" s="224"/>
      <c r="P48" s="185"/>
      <c r="Q48" s="225"/>
      <c r="R48" s="182" t="str">
        <f ca="1">IF(ISERROR($V48),"",OFFSET('Smelter Look-up'!$C$4,$V48-4,0)&amp;"")</f>
        <v>Heraeus Germany GmbH Co. KG</v>
      </c>
      <c r="S48" s="181" t="str">
        <f t="shared" ca="1" si="5"/>
        <v>DE</v>
      </c>
      <c r="T48" s="181" t="str">
        <f ca="1">IF(B48="","",IF(ISERROR(MATCH($J48,SorP!$B$1:$B$6226,0)),"",INDIRECT("'SorP'!$A$"&amp;MATCH($S48&amp;$J48,SorP!C:C,0))))</f>
        <v>DE-HE</v>
      </c>
      <c r="U48" s="201"/>
      <c r="V48" s="226">
        <f>IF(C48="",NA(),IF(OR(C48="Smelter not listed",C48="Smelter not yet identified"),MATCH($B48&amp;$D48,'Smelter Look-up'!$J:$J,0),MATCH($B48&amp;$C48,'Smelter Look-up'!$J:$J,0)))</f>
        <v>112</v>
      </c>
      <c r="X48" s="227">
        <f t="shared" ca="1" si="6"/>
        <v>0</v>
      </c>
      <c r="AB48" s="228" t="str">
        <f t="shared" si="7"/>
        <v>GoldHeraeus Precious Metals GmbH &amp; Co. KG</v>
      </c>
    </row>
    <row r="49" spans="1:28" s="227" customFormat="1" ht="25.5">
      <c r="A49" s="181"/>
      <c r="B49" s="182" t="s">
        <v>1119</v>
      </c>
      <c r="C49" s="186" t="s">
        <v>2281</v>
      </c>
      <c r="D49" s="230"/>
      <c r="E49" s="182" t="str">
        <f ca="1">IF(ISERROR($V49),"",OFFSET('Smelter Look-up'!$D$4,$V49-4,0)&amp;"")</f>
        <v>CHINA</v>
      </c>
      <c r="F49" s="182" t="str">
        <f ca="1">IF(ISERROR($V49),"",OFFSET('Smelter Look-up'!$E$4,$V49-4,0))</f>
        <v>CID000801</v>
      </c>
      <c r="G49" s="182" t="str">
        <f ca="1">IF(C49=$X$4,IF(ISERROR($V49),"Enter smelter details","RMI"),IF(ISERROR($V49),"",OFFSET('Smelter Look-up'!$F$4,$V49-4,0)))</f>
        <v>RMI</v>
      </c>
      <c r="H49" s="183">
        <f ca="1">IF(ISERROR($V49),"",OFFSET('Smelter Look-up'!$G$4,$V49-4,0))</f>
        <v>0</v>
      </c>
      <c r="I49" s="184" t="str">
        <f ca="1">IF(ISERROR($V49),"",OFFSET('Smelter Look-up'!$H$4,$V49-4,0))</f>
        <v>Hohhot</v>
      </c>
      <c r="J49" s="184" t="str">
        <f ca="1">IF(ISERROR($V49),"",OFFSET('Smelter Look-up'!$I$4,$V49-4,0))</f>
        <v>Nei Mongol Zizhiqu</v>
      </c>
      <c r="K49" s="224"/>
      <c r="L49" s="224"/>
      <c r="M49" s="224"/>
      <c r="N49" s="224"/>
      <c r="O49" s="224"/>
      <c r="P49" s="185"/>
      <c r="Q49" s="225"/>
      <c r="R49" s="182" t="str">
        <f ca="1">IF(ISERROR($V49),"",OFFSET('Smelter Look-up'!$C$4,$V49-4,0)&amp;"")</f>
        <v>Inner Mongolia Qiankun Gold and Silver Refinery Share Co., Ltd.</v>
      </c>
      <c r="S49" s="181" t="str">
        <f t="shared" ca="1" si="5"/>
        <v>CN</v>
      </c>
      <c r="T49" s="181" t="str">
        <f ca="1">IF(B49="","",IF(ISERROR(MATCH($J49,SorP!$B$1:$B$6226,0)),"",INDIRECT("'SorP'!$A$"&amp;MATCH($S49&amp;$J49,SorP!C:C,0))))</f>
        <v>CN-NM</v>
      </c>
      <c r="U49" s="201"/>
      <c r="V49" s="226">
        <f>IF(C49="",NA(),IF(OR(C49="Smelter not listed",C49="Smelter not yet identified"),MATCH($B49&amp;$D49,'Smelter Look-up'!$J:$J,0),MATCH($B49&amp;$C49,'Smelter Look-up'!$J:$J,0)))</f>
        <v>125</v>
      </c>
      <c r="X49" s="227">
        <f t="shared" ca="1" si="6"/>
        <v>0</v>
      </c>
      <c r="AB49" s="228" t="str">
        <f t="shared" si="7"/>
        <v>GoldInner Mongolia Qiankun Gold and Silver Refinery Share Co., Ltd.</v>
      </c>
    </row>
    <row r="50" spans="1:28" s="227" customFormat="1" ht="20.25">
      <c r="A50" s="181"/>
      <c r="B50" s="182" t="s">
        <v>1119</v>
      </c>
      <c r="C50" s="186" t="s">
        <v>1223</v>
      </c>
      <c r="D50" s="230"/>
      <c r="E50" s="182" t="str">
        <f ca="1">IF(ISERROR($V50),"",OFFSET('Smelter Look-up'!$D$4,$V50-4,0)&amp;"")</f>
        <v>TURKEY</v>
      </c>
      <c r="F50" s="182" t="str">
        <f ca="1">IF(ISERROR($V50),"",OFFSET('Smelter Look-up'!$E$4,$V50-4,0))</f>
        <v>CID000814</v>
      </c>
      <c r="G50" s="182" t="str">
        <f ca="1">IF(C50=$X$4,IF(ISERROR($V50),"Enter smelter details","RMI"),IF(ISERROR($V50),"",OFFSET('Smelter Look-up'!$F$4,$V50-4,0)))</f>
        <v>RMI</v>
      </c>
      <c r="H50" s="183">
        <f ca="1">IF(ISERROR($V50),"",OFFSET('Smelter Look-up'!$G$4,$V50-4,0))</f>
        <v>0</v>
      </c>
      <c r="I50" s="184" t="str">
        <f ca="1">IF(ISERROR($V50),"",OFFSET('Smelter Look-up'!$H$4,$V50-4,0))</f>
        <v>Kuyumcukent</v>
      </c>
      <c r="J50" s="184" t="str">
        <f ca="1">IF(ISERROR($V50),"",OFFSET('Smelter Look-up'!$I$4,$V50-4,0))</f>
        <v>İstanbul</v>
      </c>
      <c r="K50" s="224"/>
      <c r="L50" s="224"/>
      <c r="M50" s="224"/>
      <c r="N50" s="224"/>
      <c r="O50" s="224"/>
      <c r="P50" s="185"/>
      <c r="Q50" s="225"/>
      <c r="R50" s="182" t="str">
        <f ca="1">IF(ISERROR($V50),"",OFFSET('Smelter Look-up'!$C$4,$V50-4,0)&amp;"")</f>
        <v>Istanbul Gold Refinery</v>
      </c>
      <c r="S50" s="181" t="str">
        <f t="shared" ca="1" si="5"/>
        <v>TR</v>
      </c>
      <c r="T50" s="181" t="str">
        <f ca="1">IF(B50="","",IF(ISERROR(MATCH($J50,SorP!$B$1:$B$6226,0)),"",INDIRECT("'SorP'!$A$"&amp;MATCH($S50&amp;$J50,SorP!C:C,0))))</f>
        <v>TR-34</v>
      </c>
      <c r="U50" s="201"/>
      <c r="V50" s="226">
        <f>IF(C50="",NA(),IF(OR(C50="Smelter not listed",C50="Smelter not yet identified"),MATCH($B50&amp;$D50,'Smelter Look-up'!$J:$J,0),MATCH($B50&amp;$C50,'Smelter Look-up'!$J:$J,0)))</f>
        <v>128</v>
      </c>
      <c r="X50" s="227">
        <f t="shared" ca="1" si="6"/>
        <v>0</v>
      </c>
      <c r="AB50" s="228" t="str">
        <f t="shared" si="7"/>
        <v>GoldIstanbul Gold Refinery</v>
      </c>
    </row>
    <row r="51" spans="1:28" s="227" customFormat="1" ht="20.25">
      <c r="A51" s="181"/>
      <c r="B51" s="182" t="s">
        <v>1119</v>
      </c>
      <c r="C51" s="186" t="s">
        <v>898</v>
      </c>
      <c r="D51" s="230"/>
      <c r="E51" s="182" t="str">
        <f ca="1">IF(ISERROR($V51),"",OFFSET('Smelter Look-up'!$D$4,$V51-4,0)&amp;"")</f>
        <v>JAPAN</v>
      </c>
      <c r="F51" s="182" t="str">
        <f ca="1">IF(ISERROR($V51),"",OFFSET('Smelter Look-up'!$E$4,$V51-4,0))</f>
        <v>CID000823</v>
      </c>
      <c r="G51" s="182" t="str">
        <f ca="1">IF(C51=$X$4,IF(ISERROR($V51),"Enter smelter details","RMI"),IF(ISERROR($V51),"",OFFSET('Smelter Look-up'!$F$4,$V51-4,0)))</f>
        <v>RMI</v>
      </c>
      <c r="H51" s="183">
        <f ca="1">IF(ISERROR($V51),"",OFFSET('Smelter Look-up'!$G$4,$V51-4,0))</f>
        <v>0</v>
      </c>
      <c r="I51" s="184" t="str">
        <f ca="1">IF(ISERROR($V51),"",OFFSET('Smelter Look-up'!$H$4,$V51-4,0))</f>
        <v>Osaka</v>
      </c>
      <c r="J51" s="184" t="str">
        <f ca="1">IF(ISERROR($V51),"",OFFSET('Smelter Look-up'!$I$4,$V51-4,0))</f>
        <v>Osaka</v>
      </c>
      <c r="K51" s="224"/>
      <c r="L51" s="224"/>
      <c r="M51" s="224"/>
      <c r="N51" s="224"/>
      <c r="O51" s="224"/>
      <c r="P51" s="185"/>
      <c r="Q51" s="225"/>
      <c r="R51" s="182" t="str">
        <f ca="1">IF(ISERROR($V51),"",OFFSET('Smelter Look-up'!$C$4,$V51-4,0)&amp;"")</f>
        <v>Japan Mint</v>
      </c>
      <c r="S51" s="181" t="str">
        <f t="shared" ca="1" si="5"/>
        <v>JP</v>
      </c>
      <c r="T51" s="181" t="str">
        <f ca="1">IF(B51="","",IF(ISERROR(MATCH($J51,SorP!$B$1:$B$6226,0)),"",INDIRECT("'SorP'!$A$"&amp;MATCH($S51&amp;$J51,SorP!C:C,0))))</f>
        <v>JP-27</v>
      </c>
      <c r="U51" s="201"/>
      <c r="V51" s="226">
        <f>IF(C51="",NA(),IF(OR(C51="Smelter not listed",C51="Smelter not yet identified"),MATCH($B51&amp;$D51,'Smelter Look-up'!$J:$J,0),MATCH($B51&amp;$C51,'Smelter Look-up'!$J:$J,0)))</f>
        <v>131</v>
      </c>
      <c r="X51" s="227">
        <f t="shared" ca="1" si="6"/>
        <v>0</v>
      </c>
      <c r="AB51" s="228" t="str">
        <f t="shared" si="7"/>
        <v>GoldJapan Mint</v>
      </c>
    </row>
    <row r="52" spans="1:28" s="227" customFormat="1" ht="20.25">
      <c r="A52" s="181"/>
      <c r="B52" s="182" t="s">
        <v>1119</v>
      </c>
      <c r="C52" s="186" t="s">
        <v>2282</v>
      </c>
      <c r="D52" s="230"/>
      <c r="E52" s="182" t="str">
        <f ca="1">IF(ISERROR($V52),"",OFFSET('Smelter Look-up'!$D$4,$V52-4,0)&amp;"")</f>
        <v>CHINA</v>
      </c>
      <c r="F52" s="182" t="str">
        <f ca="1">IF(ISERROR($V52),"",OFFSET('Smelter Look-up'!$E$4,$V52-4,0))</f>
        <v>CID000855</v>
      </c>
      <c r="G52" s="182" t="str">
        <f ca="1">IF(C52=$X$4,IF(ISERROR($V52),"Enter smelter details","RMI"),IF(ISERROR($V52),"",OFFSET('Smelter Look-up'!$F$4,$V52-4,0)))</f>
        <v>RMI</v>
      </c>
      <c r="H52" s="183">
        <f ca="1">IF(ISERROR($V52),"",OFFSET('Smelter Look-up'!$G$4,$V52-4,0))</f>
        <v>0</v>
      </c>
      <c r="I52" s="184" t="str">
        <f ca="1">IF(ISERROR($V52),"",OFFSET('Smelter Look-up'!$H$4,$V52-4,0))</f>
        <v>Guixi City</v>
      </c>
      <c r="J52" s="184" t="str">
        <f ca="1">IF(ISERROR($V52),"",OFFSET('Smelter Look-up'!$I$4,$V52-4,0))</f>
        <v>Jiangxi Sheng</v>
      </c>
      <c r="K52" s="224"/>
      <c r="L52" s="224"/>
      <c r="M52" s="224"/>
      <c r="N52" s="224"/>
      <c r="O52" s="224"/>
      <c r="P52" s="185"/>
      <c r="Q52" s="225"/>
      <c r="R52" s="182" t="str">
        <f ca="1">IF(ISERROR($V52),"",OFFSET('Smelter Look-up'!$C$4,$V52-4,0)&amp;"")</f>
        <v>Jiangxi Copper Co., Ltd.</v>
      </c>
      <c r="S52" s="181" t="str">
        <f t="shared" ca="1" si="5"/>
        <v>CN</v>
      </c>
      <c r="T52" s="181" t="str">
        <f ca="1">IF(B52="","",IF(ISERROR(MATCH($J52,SorP!$B$1:$B$6226,0)),"",INDIRECT("'SorP'!$A$"&amp;MATCH($S52&amp;$J52,SorP!C:C,0))))</f>
        <v>CN-JX</v>
      </c>
      <c r="U52" s="201"/>
      <c r="V52" s="226">
        <f>IF(C52="",NA(),IF(OR(C52="Smelter not listed",C52="Smelter not yet identified"),MATCH($B52&amp;$D52,'Smelter Look-up'!$J:$J,0),MATCH($B52&amp;$C52,'Smelter Look-up'!$J:$J,0)))</f>
        <v>133</v>
      </c>
      <c r="X52" s="227">
        <f t="shared" ca="1" si="6"/>
        <v>0</v>
      </c>
      <c r="AB52" s="228" t="str">
        <f t="shared" si="7"/>
        <v>GoldJiangxi Copper Co., Ltd.</v>
      </c>
    </row>
    <row r="53" spans="1:28" s="227" customFormat="1" ht="20.25">
      <c r="A53" s="181"/>
      <c r="B53" s="182" t="s">
        <v>1119</v>
      </c>
      <c r="C53" s="186" t="s">
        <v>2184</v>
      </c>
      <c r="D53" s="230"/>
      <c r="E53" s="182" t="str">
        <f ca="1">IF(ISERROR($V53),"",OFFSET('Smelter Look-up'!$D$4,$V53-4,0)&amp;"")</f>
        <v>UNITED STATES OF AMERICA</v>
      </c>
      <c r="F53" s="182" t="str">
        <f ca="1">IF(ISERROR($V53),"",OFFSET('Smelter Look-up'!$E$4,$V53-4,0))</f>
        <v>CID000920</v>
      </c>
      <c r="G53" s="182" t="str">
        <f ca="1">IF(C53=$X$4,IF(ISERROR($V53),"Enter smelter details","RMI"),IF(ISERROR($V53),"",OFFSET('Smelter Look-up'!$F$4,$V53-4,0)))</f>
        <v>RMI</v>
      </c>
      <c r="H53" s="183">
        <f ca="1">IF(ISERROR($V53),"",OFFSET('Smelter Look-up'!$G$4,$V53-4,0))</f>
        <v>0</v>
      </c>
      <c r="I53" s="184" t="str">
        <f ca="1">IF(ISERROR($V53),"",OFFSET('Smelter Look-up'!$H$4,$V53-4,0))</f>
        <v>Salt Lake City</v>
      </c>
      <c r="J53" s="184" t="str">
        <f ca="1">IF(ISERROR($V53),"",OFFSET('Smelter Look-up'!$I$4,$V53-4,0))</f>
        <v>Utah</v>
      </c>
      <c r="K53" s="224"/>
      <c r="L53" s="224"/>
      <c r="M53" s="224"/>
      <c r="N53" s="224"/>
      <c r="O53" s="224"/>
      <c r="P53" s="185"/>
      <c r="Q53" s="225"/>
      <c r="R53" s="182" t="str">
        <f ca="1">IF(ISERROR($V53),"",OFFSET('Smelter Look-up'!$C$4,$V53-4,0)&amp;"")</f>
        <v>Asahi Refining USA Inc.</v>
      </c>
      <c r="S53" s="181" t="str">
        <f t="shared" ca="1" si="5"/>
        <v>US</v>
      </c>
      <c r="T53" s="181" t="str">
        <f ca="1">IF(B53="","",IF(ISERROR(MATCH($J53,SorP!$B$1:$B$6226,0)),"",INDIRECT("'SorP'!$A$"&amp;MATCH($S53&amp;$J53,SorP!C:C,0))))</f>
        <v>US-UT</v>
      </c>
      <c r="U53" s="201"/>
      <c r="V53" s="226">
        <f>IF(C53="",NA(),IF(OR(C53="Smelter not listed",C53="Smelter not yet identified"),MATCH($B53&amp;$D53,'Smelter Look-up'!$J:$J,0),MATCH($B53&amp;$C53,'Smelter Look-up'!$J:$J,0)))</f>
        <v>31</v>
      </c>
      <c r="X53" s="227">
        <f t="shared" ca="1" si="6"/>
        <v>0</v>
      </c>
      <c r="AB53" s="228" t="str">
        <f t="shared" si="7"/>
        <v>GoldAsahi Refining USA Inc.</v>
      </c>
    </row>
    <row r="54" spans="1:28" s="227" customFormat="1" ht="20.25">
      <c r="A54" s="181"/>
      <c r="B54" s="182" t="s">
        <v>1119</v>
      </c>
      <c r="C54" s="186" t="s">
        <v>2269</v>
      </c>
      <c r="D54" s="230"/>
      <c r="E54" s="182" t="str">
        <f ca="1">IF(ISERROR($V54),"",OFFSET('Smelter Look-up'!$D$4,$V54-4,0)&amp;"")</f>
        <v>CANADA</v>
      </c>
      <c r="F54" s="182" t="str">
        <f ca="1">IF(ISERROR($V54),"",OFFSET('Smelter Look-up'!$E$4,$V54-4,0))</f>
        <v>CID000924</v>
      </c>
      <c r="G54" s="182" t="str">
        <f ca="1">IF(C54=$X$4,IF(ISERROR($V54),"Enter smelter details","RMI"),IF(ISERROR($V54),"",OFFSET('Smelter Look-up'!$F$4,$V54-4,0)))</f>
        <v>RMI</v>
      </c>
      <c r="H54" s="183">
        <f ca="1">IF(ISERROR($V54),"",OFFSET('Smelter Look-up'!$G$4,$V54-4,0))</f>
        <v>0</v>
      </c>
      <c r="I54" s="184" t="str">
        <f ca="1">IF(ISERROR($V54),"",OFFSET('Smelter Look-up'!$H$4,$V54-4,0))</f>
        <v>Brampton</v>
      </c>
      <c r="J54" s="184" t="str">
        <f ca="1">IF(ISERROR($V54),"",OFFSET('Smelter Look-up'!$I$4,$V54-4,0))</f>
        <v>Ontario</v>
      </c>
      <c r="K54" s="224"/>
      <c r="L54" s="224"/>
      <c r="M54" s="224"/>
      <c r="N54" s="224"/>
      <c r="O54" s="224"/>
      <c r="P54" s="185"/>
      <c r="Q54" s="225"/>
      <c r="R54" s="182" t="str">
        <f ca="1">IF(ISERROR($V54),"",OFFSET('Smelter Look-up'!$C$4,$V54-4,0)&amp;"")</f>
        <v>Asahi Refining Canada Ltd.</v>
      </c>
      <c r="S54" s="181" t="str">
        <f t="shared" ca="1" si="5"/>
        <v>CA</v>
      </c>
      <c r="T54" s="181" t="str">
        <f ca="1">IF(B54="","",IF(ISERROR(MATCH($J54,SorP!$B$1:$B$6226,0)),"",INDIRECT("'SorP'!$A$"&amp;MATCH($S54&amp;$J54,SorP!C:C,0))))</f>
        <v>CA-ON</v>
      </c>
      <c r="U54" s="201"/>
      <c r="V54" s="226">
        <f>IF(C54="",NA(),IF(OR(C54="Smelter not listed",C54="Smelter not yet identified"),MATCH($B54&amp;$D54,'Smelter Look-up'!$J:$J,0),MATCH($B54&amp;$C54,'Smelter Look-up'!$J:$J,0)))</f>
        <v>30</v>
      </c>
      <c r="X54" s="227">
        <f t="shared" ca="1" si="6"/>
        <v>0</v>
      </c>
      <c r="AB54" s="228" t="str">
        <f t="shared" si="7"/>
        <v>GoldAsahi Refining Canada Ltd.</v>
      </c>
    </row>
    <row r="55" spans="1:28" s="227" customFormat="1" ht="20.25">
      <c r="A55" s="181"/>
      <c r="B55" s="182" t="s">
        <v>1119</v>
      </c>
      <c r="C55" s="186" t="s">
        <v>53</v>
      </c>
      <c r="D55" s="230"/>
      <c r="E55" s="182" t="str">
        <f ca="1">IF(ISERROR($V55),"",OFFSET('Smelter Look-up'!$D$4,$V55-4,0)&amp;"")</f>
        <v>JAPAN</v>
      </c>
      <c r="F55" s="182" t="str">
        <f ca="1">IF(ISERROR($V55),"",OFFSET('Smelter Look-up'!$E$4,$V55-4,0))</f>
        <v>CID000937</v>
      </c>
      <c r="G55" s="182" t="str">
        <f ca="1">IF(C55=$X$4,IF(ISERROR($V55),"Enter smelter details","RMI"),IF(ISERROR($V55),"",OFFSET('Smelter Look-up'!$F$4,$V55-4,0)))</f>
        <v>RMI</v>
      </c>
      <c r="H55" s="183">
        <f ca="1">IF(ISERROR($V55),"",OFFSET('Smelter Look-up'!$G$4,$V55-4,0))</f>
        <v>0</v>
      </c>
      <c r="I55" s="184" t="str">
        <f ca="1">IF(ISERROR($V55),"",OFFSET('Smelter Look-up'!$H$4,$V55-4,0))</f>
        <v>Ōita</v>
      </c>
      <c r="J55" s="184" t="str">
        <f ca="1">IF(ISERROR($V55),"",OFFSET('Smelter Look-up'!$I$4,$V55-4,0))</f>
        <v>Ôita</v>
      </c>
      <c r="K55" s="224"/>
      <c r="L55" s="224"/>
      <c r="M55" s="224"/>
      <c r="N55" s="224"/>
      <c r="O55" s="224"/>
      <c r="P55" s="185"/>
      <c r="Q55" s="225"/>
      <c r="R55" s="182" t="str">
        <f ca="1">IF(ISERROR($V55),"",OFFSET('Smelter Look-up'!$C$4,$V55-4,0)&amp;"")</f>
        <v>JX Nippon Mining &amp; Metals Co., Ltd.</v>
      </c>
      <c r="S55" s="181" t="str">
        <f t="shared" ca="1" si="5"/>
        <v>JP</v>
      </c>
      <c r="T55" s="181" t="str">
        <f ca="1">IF(B55="","",IF(ISERROR(MATCH($J55,SorP!$B$1:$B$6226,0)),"",INDIRECT("'SorP'!$A$"&amp;MATCH($S55&amp;$J55,SorP!C:C,0))))</f>
        <v>JP-44</v>
      </c>
      <c r="U55" s="201"/>
      <c r="V55" s="226">
        <f>IF(C55="",NA(),IF(OR(C55="Smelter not listed",C55="Smelter not yet identified"),MATCH($B55&amp;$D55,'Smelter Look-up'!$J:$J,0),MATCH($B55&amp;$C55,'Smelter Look-up'!$J:$J,0)))</f>
        <v>141</v>
      </c>
      <c r="X55" s="227">
        <f t="shared" ca="1" si="6"/>
        <v>0</v>
      </c>
      <c r="AB55" s="228" t="str">
        <f t="shared" si="7"/>
        <v>GoldJX Nippon Mining &amp; Metals Co., Ltd.</v>
      </c>
    </row>
    <row r="56" spans="1:28" s="227" customFormat="1" ht="20.25">
      <c r="A56" s="181"/>
      <c r="B56" s="182" t="s">
        <v>1119</v>
      </c>
      <c r="C56" s="186" t="s">
        <v>900</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5"/>
        <v>US</v>
      </c>
      <c r="T56" s="181" t="str">
        <f ca="1">IF(B56="","",IF(ISERROR(MATCH($J56,SorP!$B$1:$B$6226,0)),"",INDIRECT("'SorP'!$A$"&amp;MATCH($S56&amp;$J56,SorP!C:C,0))))</f>
        <v>US-NY</v>
      </c>
      <c r="U56" s="201"/>
      <c r="V56" s="226">
        <f>IF(C56="",NA(),IF(OR(C56="Smelter not listed",C56="Smelter not yet identified"),MATCH($B56&amp;$D56,'Smelter Look-up'!$J:$J,0),MATCH($B56&amp;$C56,'Smelter Look-up'!$J:$J,0)))</f>
        <v>174</v>
      </c>
      <c r="X56" s="227">
        <f t="shared" ca="1" si="6"/>
        <v>0</v>
      </c>
      <c r="AB56" s="228" t="str">
        <f t="shared" si="7"/>
        <v>GoldMaterion</v>
      </c>
    </row>
    <row r="57" spans="1:28" s="227" customFormat="1" ht="20.25">
      <c r="A57" s="181"/>
      <c r="B57" s="182" t="s">
        <v>1119</v>
      </c>
      <c r="C57" s="186" t="s">
        <v>2134</v>
      </c>
      <c r="D57" s="230"/>
      <c r="E57" s="182" t="str">
        <f ca="1">IF(ISERROR($V57),"",OFFSET('Smelter Look-up'!$D$4,$V57-4,0)&amp;"")</f>
        <v>CHINA</v>
      </c>
      <c r="F57" s="182" t="str">
        <f ca="1">IF(ISERROR($V57),"",OFFSET('Smelter Look-up'!$E$4,$V57-4,0))</f>
        <v>CID001149</v>
      </c>
      <c r="G57" s="182" t="str">
        <f ca="1">IF(C57=$X$4,IF(ISERROR($V57),"Enter smelter details","RMI"),IF(ISERROR($V57),"",OFFSET('Smelter Look-up'!$F$4,$V57-4,0)))</f>
        <v>RMI</v>
      </c>
      <c r="H57" s="183">
        <f ca="1">IF(ISERROR($V57),"",OFFSET('Smelter Look-up'!$G$4,$V57-4,0))</f>
        <v>0</v>
      </c>
      <c r="I57" s="184" t="str">
        <f ca="1">IF(ISERROR($V57),"",OFFSET('Smelter Look-up'!$H$4,$V57-4,0))</f>
        <v>Kwai Chung</v>
      </c>
      <c r="J57" s="184" t="str">
        <f ca="1">IF(ISERROR($V57),"",OFFSET('Smelter Look-up'!$I$4,$V57-4,0))</f>
        <v>Hong Kong SAR</v>
      </c>
      <c r="K57" s="224"/>
      <c r="L57" s="224"/>
      <c r="M57" s="224"/>
      <c r="N57" s="224"/>
      <c r="O57" s="224"/>
      <c r="P57" s="185"/>
      <c r="Q57" s="225"/>
      <c r="R57" s="182" t="str">
        <f ca="1">IF(ISERROR($V57),"",OFFSET('Smelter Look-up'!$C$4,$V57-4,0)&amp;"")</f>
        <v>Metalor Technologies (Hong Kong) Ltd.</v>
      </c>
      <c r="S57" s="181" t="str">
        <f t="shared" ca="1" si="5"/>
        <v>CN</v>
      </c>
      <c r="T57" s="181" t="str">
        <f ca="1">IF(B57="","",IF(ISERROR(MATCH($J57,SorP!$B$1:$B$6226,0)),"",INDIRECT("'SorP'!$A$"&amp;MATCH($S57&amp;$J57,SorP!C:C,0))))</f>
        <v>CN-HK</v>
      </c>
      <c r="U57" s="201"/>
      <c r="V57" s="226">
        <f>IF(C57="",NA(),IF(OR(C57="Smelter not listed",C57="Smelter not yet identified"),MATCH($B57&amp;$D57,'Smelter Look-up'!$J:$J,0),MATCH($B57&amp;$C57,'Smelter Look-up'!$J:$J,0)))</f>
        <v>183</v>
      </c>
      <c r="X57" s="227">
        <f t="shared" ca="1" si="6"/>
        <v>0</v>
      </c>
      <c r="AB57" s="228" t="str">
        <f t="shared" si="7"/>
        <v>GoldMetalor Technologies (Hong Kong) Ltd.</v>
      </c>
    </row>
    <row r="58" spans="1:28" s="227" customFormat="1" ht="20.25">
      <c r="A58" s="181"/>
      <c r="B58" s="182" t="s">
        <v>1119</v>
      </c>
      <c r="C58" s="186" t="s">
        <v>2138</v>
      </c>
      <c r="D58" s="230"/>
      <c r="E58" s="182" t="str">
        <f ca="1">IF(ISERROR($V58),"",OFFSET('Smelter Look-up'!$D$4,$V58-4,0)&amp;"")</f>
        <v>JAPAN</v>
      </c>
      <c r="F58" s="182" t="str">
        <f ca="1">IF(ISERROR($V58),"",OFFSET('Smelter Look-up'!$E$4,$V58-4,0))</f>
        <v>CID001259</v>
      </c>
      <c r="G58" s="182" t="str">
        <f ca="1">IF(C58=$X$4,IF(ISERROR($V58),"Enter smelter details","RMI"),IF(ISERROR($V58),"",OFFSET('Smelter Look-up'!$F$4,$V58-4,0)))</f>
        <v>RMI</v>
      </c>
      <c r="H58" s="183">
        <f ca="1">IF(ISERROR($V58),"",OFFSET('Smelter Look-up'!$G$4,$V58-4,0))</f>
        <v>0</v>
      </c>
      <c r="I58" s="184" t="str">
        <f ca="1">IF(ISERROR($V58),"",OFFSET('Smelter Look-up'!$H$4,$V58-4,0))</f>
        <v>Noda</v>
      </c>
      <c r="J58" s="184" t="str">
        <f ca="1">IF(ISERROR($V58),"",OFFSET('Smelter Look-up'!$I$4,$V58-4,0))</f>
        <v>Chiba</v>
      </c>
      <c r="K58" s="224"/>
      <c r="L58" s="224"/>
      <c r="M58" s="224"/>
      <c r="N58" s="224"/>
      <c r="O58" s="224"/>
      <c r="P58" s="185"/>
      <c r="Q58" s="225"/>
      <c r="R58" s="182" t="str">
        <f ca="1">IF(ISERROR($V58),"",OFFSET('Smelter Look-up'!$C$4,$V58-4,0)&amp;"")</f>
        <v>Nihon Material Co., Ltd.</v>
      </c>
      <c r="S58" s="181" t="str">
        <f t="shared" ca="1" si="5"/>
        <v>JP</v>
      </c>
      <c r="T58" s="181" t="str">
        <f ca="1">IF(B58="","",IF(ISERROR(MATCH($J58,SorP!$B$1:$B$6226,0)),"",INDIRECT("'SorP'!$A$"&amp;MATCH($S58&amp;$J58,SorP!C:C,0))))</f>
        <v>JP-12</v>
      </c>
      <c r="U58" s="201"/>
      <c r="V58" s="226">
        <f>IF(C58="",NA(),IF(OR(C58="Smelter not listed",C58="Smelter not yet identified"),MATCH($B58&amp;$D58,'Smelter Look-up'!$J:$J,0),MATCH($B58&amp;$C58,'Smelter Look-up'!$J:$J,0)))</f>
        <v>204</v>
      </c>
      <c r="X58" s="227">
        <f t="shared" ca="1" si="6"/>
        <v>0</v>
      </c>
      <c r="AB58" s="228" t="str">
        <f t="shared" si="7"/>
        <v>GoldNihon Material Co., Ltd.</v>
      </c>
    </row>
    <row r="59" spans="1:28" s="227" customFormat="1" ht="20.25">
      <c r="A59" s="181"/>
      <c r="B59" s="182" t="s">
        <v>1119</v>
      </c>
      <c r="C59" s="186" t="s">
        <v>2296</v>
      </c>
      <c r="D59" s="230"/>
      <c r="E59" s="182" t="str">
        <f ca="1">IF(ISERROR($V59),"",OFFSET('Smelter Look-up'!$D$4,$V59-4,0)&amp;"")</f>
        <v>SWITZERLAND</v>
      </c>
      <c r="F59" s="182" t="str">
        <f ca="1">IF(ISERROR($V59),"",OFFSET('Smelter Look-up'!$E$4,$V59-4,0))</f>
        <v>CID001352</v>
      </c>
      <c r="G59" s="182" t="str">
        <f ca="1">IF(C59=$X$4,IF(ISERROR($V59),"Enter smelter details","RMI"),IF(ISERROR($V59),"",OFFSET('Smelter Look-up'!$F$4,$V59-4,0)))</f>
        <v>RMI</v>
      </c>
      <c r="H59" s="183">
        <f ca="1">IF(ISERROR($V59),"",OFFSET('Smelter Look-up'!$G$4,$V59-4,0))</f>
        <v>0</v>
      </c>
      <c r="I59" s="184" t="str">
        <f ca="1">IF(ISERROR($V59),"",OFFSET('Smelter Look-up'!$H$4,$V59-4,0))</f>
        <v>Geneva</v>
      </c>
      <c r="J59" s="184" t="str">
        <f ca="1">IF(ISERROR($V59),"",OFFSET('Smelter Look-up'!$I$4,$V59-4,0))</f>
        <v>Genève</v>
      </c>
      <c r="K59" s="224"/>
      <c r="L59" s="224"/>
      <c r="M59" s="224"/>
      <c r="N59" s="224"/>
      <c r="O59" s="224"/>
      <c r="P59" s="185"/>
      <c r="Q59" s="225"/>
      <c r="R59" s="182" t="str">
        <f ca="1">IF(ISERROR($V59),"",OFFSET('Smelter Look-up'!$C$4,$V59-4,0)&amp;"")</f>
        <v>MKS PAMP SA</v>
      </c>
      <c r="S59" s="181" t="str">
        <f t="shared" ca="1" si="5"/>
        <v>CH</v>
      </c>
      <c r="T59" s="181" t="str">
        <f ca="1">IF(B59="","",IF(ISERROR(MATCH($J59,SorP!$B$1:$B$6226,0)),"",INDIRECT("'SorP'!$A$"&amp;MATCH($S59&amp;$J59,SorP!C:C,0))))</f>
        <v>CH-GE</v>
      </c>
      <c r="U59" s="201"/>
      <c r="V59" s="226">
        <f>IF(C59="",NA(),IF(OR(C59="Smelter not listed",C59="Smelter not yet identified"),MATCH($B59&amp;$D59,'Smelter Look-up'!$J:$J,0),MATCH($B59&amp;$C59,'Smelter Look-up'!$J:$J,0)))</f>
        <v>214</v>
      </c>
      <c r="X59" s="227">
        <f t="shared" ca="1" si="6"/>
        <v>0</v>
      </c>
      <c r="AB59" s="228" t="str">
        <f t="shared" si="7"/>
        <v>GoldPAMP S.A.</v>
      </c>
    </row>
    <row r="60" spans="1:28" s="227" customFormat="1" ht="20.25">
      <c r="A60" s="181"/>
      <c r="B60" s="182" t="s">
        <v>1119</v>
      </c>
      <c r="C60" s="186" t="s">
        <v>903</v>
      </c>
      <c r="D60" s="230"/>
      <c r="E60" s="182" t="str">
        <f ca="1">IF(ISERROR($V60),"",OFFSET('Smelter Look-up'!$D$4,$V60-4,0)&amp;"")</f>
        <v>CANADA</v>
      </c>
      <c r="F60" s="182" t="str">
        <f ca="1">IF(ISERROR($V60),"",OFFSET('Smelter Look-up'!$E$4,$V60-4,0))</f>
        <v>CID001534</v>
      </c>
      <c r="G60" s="182" t="str">
        <f ca="1">IF(C60=$X$4,IF(ISERROR($V60),"Enter smelter details","RMI"),IF(ISERROR($V60),"",OFFSET('Smelter Look-up'!$F$4,$V60-4,0)))</f>
        <v>RMI</v>
      </c>
      <c r="H60" s="183">
        <f ca="1">IF(ISERROR($V60),"",OFFSET('Smelter Look-up'!$G$4,$V60-4,0))</f>
        <v>0</v>
      </c>
      <c r="I60" s="184" t="str">
        <f ca="1">IF(ISERROR($V60),"",OFFSET('Smelter Look-up'!$H$4,$V60-4,0))</f>
        <v>Ottawa</v>
      </c>
      <c r="J60" s="184" t="str">
        <f ca="1">IF(ISERROR($V60),"",OFFSET('Smelter Look-up'!$I$4,$V60-4,0))</f>
        <v>Ontario</v>
      </c>
      <c r="K60" s="224"/>
      <c r="L60" s="224"/>
      <c r="M60" s="224"/>
      <c r="N60" s="224"/>
      <c r="O60" s="224"/>
      <c r="P60" s="185"/>
      <c r="Q60" s="225"/>
      <c r="R60" s="182" t="str">
        <f ca="1">IF(ISERROR($V60),"",OFFSET('Smelter Look-up'!$C$4,$V60-4,0)&amp;"")</f>
        <v>Royal Canadian Mint</v>
      </c>
      <c r="S60" s="181" t="str">
        <f t="shared" ca="1" si="5"/>
        <v>CA</v>
      </c>
      <c r="T60" s="181" t="str">
        <f ca="1">IF(B60="","",IF(ISERROR(MATCH($J60,SorP!$B$1:$B$6226,0)),"",INDIRECT("'SorP'!$A$"&amp;MATCH($S60&amp;$J60,SorP!C:C,0))))</f>
        <v>CA-ON</v>
      </c>
      <c r="U60" s="201"/>
      <c r="V60" s="226">
        <f>IF(C60="",NA(),IF(OR(C60="Smelter not listed",C60="Smelter not yet identified"),MATCH($B60&amp;$D60,'Smelter Look-up'!$J:$J,0),MATCH($B60&amp;$C60,'Smelter Look-up'!$J:$J,0)))</f>
        <v>232</v>
      </c>
      <c r="X60" s="227">
        <f t="shared" ca="1" si="6"/>
        <v>0</v>
      </c>
      <c r="AB60" s="228" t="str">
        <f t="shared" si="7"/>
        <v>GoldRoyal Canadian Mint</v>
      </c>
    </row>
    <row r="61" spans="1:28" s="227" customFormat="1" ht="20.25">
      <c r="A61" s="181"/>
      <c r="B61" s="182" t="s">
        <v>1119</v>
      </c>
      <c r="C61" s="186" t="s">
        <v>12411</v>
      </c>
      <c r="D61" s="230"/>
      <c r="E61" s="182" t="str">
        <f ca="1">IF(ISERROR($V61),"",OFFSET('Smelter Look-up'!$D$4,$V61-4,0)&amp;"")</f>
        <v>SPAIN</v>
      </c>
      <c r="F61" s="182" t="str">
        <f ca="1">IF(ISERROR($V61),"",OFFSET('Smelter Look-up'!$E$4,$V61-4,0))</f>
        <v>CID001585</v>
      </c>
      <c r="G61" s="182" t="str">
        <f ca="1">IF(C61=$X$4,IF(ISERROR($V61),"Enter smelter details","RMI"),IF(ISERROR($V61),"",OFFSET('Smelter Look-up'!$F$4,$V61-4,0)))</f>
        <v>RMI</v>
      </c>
      <c r="H61" s="183">
        <f ca="1">IF(ISERROR($V61),"",OFFSET('Smelter Look-up'!$G$4,$V61-4,0))</f>
        <v>0</v>
      </c>
      <c r="I61" s="184" t="str">
        <f ca="1">IF(ISERROR($V61),"",OFFSET('Smelter Look-up'!$H$4,$V61-4,0))</f>
        <v>Madrid</v>
      </c>
      <c r="J61" s="184" t="str">
        <f ca="1">IF(ISERROR($V61),"",OFFSET('Smelter Look-up'!$I$4,$V61-4,0))</f>
        <v>Madrid, Comunidad de</v>
      </c>
      <c r="K61" s="224"/>
      <c r="L61" s="224"/>
      <c r="M61" s="224"/>
      <c r="N61" s="224"/>
      <c r="O61" s="224"/>
      <c r="P61" s="185"/>
      <c r="Q61" s="225"/>
      <c r="R61" s="182" t="str">
        <f ca="1">IF(ISERROR($V61),"",OFFSET('Smelter Look-up'!$C$4,$V61-4,0)&amp;"")</f>
        <v>SEMPSA Joyeria Plateria S.A.</v>
      </c>
      <c r="S61" s="181" t="str">
        <f t="shared" ca="1" si="5"/>
        <v>ES</v>
      </c>
      <c r="T61" s="181" t="str">
        <f ca="1">IF(B61="","",IF(ISERROR(MATCH($J61,SorP!$B$1:$B$6226,0)),"",INDIRECT("'SorP'!$A$"&amp;MATCH($S61&amp;$J61,SorP!C:C,0))))</f>
        <v>ES-MD</v>
      </c>
      <c r="U61" s="201"/>
      <c r="V61" s="226">
        <f>IF(C61="",NA(),IF(OR(C61="Smelter not listed",C61="Smelter not yet identified"),MATCH($B61&amp;$D61,'Smelter Look-up'!$J:$J,0),MATCH($B61&amp;$C61,'Smelter Look-up'!$J:$J,0)))</f>
        <v>244</v>
      </c>
      <c r="X61" s="227">
        <f t="shared" ca="1" si="6"/>
        <v>0</v>
      </c>
      <c r="AB61" s="228" t="str">
        <f t="shared" si="7"/>
        <v>GoldSEMPSA Joyeria Plateria S.A.</v>
      </c>
    </row>
    <row r="62" spans="1:28" s="227" customFormat="1" ht="25.5">
      <c r="A62" s="181"/>
      <c r="B62" s="182" t="s">
        <v>1119</v>
      </c>
      <c r="C62" s="186" t="s">
        <v>2144</v>
      </c>
      <c r="D62" s="230"/>
      <c r="E62" s="182" t="str">
        <f ca="1">IF(ISERROR($V62),"",OFFSET('Smelter Look-up'!$D$4,$V62-4,0)&amp;"")</f>
        <v>CHINA</v>
      </c>
      <c r="F62" s="182" t="str">
        <f ca="1">IF(ISERROR($V62),"",OFFSET('Smelter Look-up'!$E$4,$V62-4,0))</f>
        <v>CID001622</v>
      </c>
      <c r="G62" s="182" t="str">
        <f ca="1">IF(C62=$X$4,IF(ISERROR($V62),"Enter smelter details","RMI"),IF(ISERROR($V62),"",OFFSET('Smelter Look-up'!$F$4,$V62-4,0)))</f>
        <v>RMI</v>
      </c>
      <c r="H62" s="183">
        <f ca="1">IF(ISERROR($V62),"",OFFSET('Smelter Look-up'!$G$4,$V62-4,0))</f>
        <v>0</v>
      </c>
      <c r="I62" s="184" t="str">
        <f ca="1">IF(ISERROR($V62),"",OFFSET('Smelter Look-up'!$H$4,$V62-4,0))</f>
        <v>Zhaoyuan</v>
      </c>
      <c r="J62" s="184" t="str">
        <f ca="1">IF(ISERROR($V62),"",OFFSET('Smelter Look-up'!$I$4,$V62-4,0))</f>
        <v>Shandong Sheng</v>
      </c>
      <c r="K62" s="224"/>
      <c r="L62" s="224"/>
      <c r="M62" s="224"/>
      <c r="N62" s="224"/>
      <c r="O62" s="224"/>
      <c r="P62" s="185"/>
      <c r="Q62" s="225"/>
      <c r="R62" s="182" t="str">
        <f ca="1">IF(ISERROR($V62),"",OFFSET('Smelter Look-up'!$C$4,$V62-4,0)&amp;"")</f>
        <v>Shandong Zhaojin Gold &amp; Silver Refinery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256</v>
      </c>
      <c r="X62" s="227">
        <f t="shared" ca="1" si="6"/>
        <v>0</v>
      </c>
      <c r="AB62" s="228" t="str">
        <f t="shared" si="7"/>
        <v>GoldShandong Zhaojin Gold &amp; Silver Refinery Co., Ltd.</v>
      </c>
    </row>
    <row r="63" spans="1:28" s="227" customFormat="1" ht="20.25">
      <c r="A63" s="181"/>
      <c r="B63" s="182" t="s">
        <v>1119</v>
      </c>
      <c r="C63" s="186" t="s">
        <v>55</v>
      </c>
      <c r="D63" s="230"/>
      <c r="E63" s="182" t="str">
        <f ca="1">IF(ISERROR($V63),"",OFFSET('Smelter Look-up'!$D$4,$V63-4,0)&amp;"")</f>
        <v>JAPAN</v>
      </c>
      <c r="F63" s="182" t="str">
        <f ca="1">IF(ISERROR($V63),"",OFFSET('Smelter Look-up'!$E$4,$V63-4,0))</f>
        <v>CID001798</v>
      </c>
      <c r="G63" s="182" t="str">
        <f ca="1">IF(C63=$X$4,IF(ISERROR($V63),"Enter smelter details","RMI"),IF(ISERROR($V63),"",OFFSET('Smelter Look-up'!$F$4,$V63-4,0)))</f>
        <v>RMI</v>
      </c>
      <c r="H63" s="183">
        <f ca="1">IF(ISERROR($V63),"",OFFSET('Smelter Look-up'!$G$4,$V63-4,0))</f>
        <v>0</v>
      </c>
      <c r="I63" s="184" t="str">
        <f ca="1">IF(ISERROR($V63),"",OFFSET('Smelter Look-up'!$H$4,$V63-4,0))</f>
        <v>Saijo</v>
      </c>
      <c r="J63" s="184" t="str">
        <f ca="1">IF(ISERROR($V63),"",OFFSET('Smelter Look-up'!$I$4,$V63-4,0))</f>
        <v>Ehime</v>
      </c>
      <c r="K63" s="224"/>
      <c r="L63" s="224"/>
      <c r="M63" s="224"/>
      <c r="N63" s="224"/>
      <c r="O63" s="224"/>
      <c r="P63" s="185"/>
      <c r="Q63" s="225"/>
      <c r="R63" s="182" t="str">
        <f ca="1">IF(ISERROR($V63),"",OFFSET('Smelter Look-up'!$C$4,$V63-4,0)&amp;"")</f>
        <v>Sumitomo Metal Mining Co., Ltd.</v>
      </c>
      <c r="S63" s="181" t="str">
        <f t="shared" ca="1" si="5"/>
        <v>JP</v>
      </c>
      <c r="T63" s="181" t="str">
        <f ca="1">IF(B63="","",IF(ISERROR(MATCH($J63,SorP!$B$1:$B$6226,0)),"",INDIRECT("'SorP'!$A$"&amp;MATCH($S63&amp;$J63,SorP!C:C,0))))</f>
        <v>JP-38</v>
      </c>
      <c r="U63" s="201"/>
      <c r="V63" s="226">
        <f>IF(C63="",NA(),IF(OR(C63="Smelter not listed",C63="Smelter not yet identified"),MATCH($B63&amp;$D63,'Smelter Look-up'!$J:$J,0),MATCH($B63&amp;$C63,'Smelter Look-up'!$J:$J,0)))</f>
        <v>276</v>
      </c>
      <c r="X63" s="227">
        <f t="shared" ca="1" si="6"/>
        <v>0</v>
      </c>
      <c r="AB63" s="228" t="str">
        <f t="shared" si="7"/>
        <v>GoldSumitomo Metal Mining Co., Ltd.</v>
      </c>
    </row>
    <row r="64" spans="1:28" s="227" customFormat="1" ht="25.5">
      <c r="A64" s="181"/>
      <c r="B64" s="182" t="s">
        <v>1119</v>
      </c>
      <c r="C64" s="186" t="s">
        <v>2146</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c r="N64" s="224"/>
      <c r="O64" s="224"/>
      <c r="P64" s="185"/>
      <c r="Q64" s="225"/>
      <c r="R64" s="182" t="str">
        <f ca="1">IF(ISERROR($V64),"",OFFSET('Smelter Look-up'!$C$4,$V64-4,0)&amp;"")</f>
        <v>Shandong Gold Smelting Co., Ltd.</v>
      </c>
      <c r="S64" s="181" t="str">
        <f t="shared" ca="1" si="5"/>
        <v>CN</v>
      </c>
      <c r="T64" s="181" t="str">
        <f ca="1">IF(B64="","",IF(ISERROR(MATCH($J64,SorP!$B$1:$B$6226,0)),"",INDIRECT("'SorP'!$A$"&amp;MATCH($S64&amp;$J64,SorP!C:C,0))))</f>
        <v>CN-SD</v>
      </c>
      <c r="U64" s="201"/>
      <c r="V64" s="226">
        <f>IF(C64="",NA(),IF(OR(C64="Smelter not listed",C64="Smelter not yet identified"),MATCH($B64&amp;$D64,'Smelter Look-up'!$J:$J,0),MATCH($B64&amp;$C64,'Smelter Look-up'!$J:$J,0)))</f>
        <v>293</v>
      </c>
      <c r="X64" s="227">
        <f t="shared" ca="1" si="6"/>
        <v>0</v>
      </c>
      <c r="AB64" s="228" t="str">
        <f t="shared" si="7"/>
        <v>GoldThe Refinery of Shandong Gold Mining Co., Ltd.</v>
      </c>
    </row>
    <row r="65" spans="1:28" s="227" customFormat="1" ht="20.25">
      <c r="A65" s="181"/>
      <c r="B65" s="182" t="s">
        <v>1119</v>
      </c>
      <c r="C65" s="186" t="s">
        <v>810</v>
      </c>
      <c r="D65" s="230"/>
      <c r="E65" s="182" t="str">
        <f ca="1">IF(ISERROR($V65),"",OFFSET('Smelter Look-up'!$D$4,$V65-4,0)&amp;"")</f>
        <v>UNITED STATES OF AMERICA</v>
      </c>
      <c r="F65" s="182" t="str">
        <f ca="1">IF(ISERROR($V65),"",OFFSET('Smelter Look-up'!$E$4,$V65-4,0))</f>
        <v>CID001993</v>
      </c>
      <c r="G65" s="182" t="str">
        <f ca="1">IF(C65=$X$4,IF(ISERROR($V65),"Enter smelter details","RMI"),IF(ISERROR($V65),"",OFFSET('Smelter Look-up'!$F$4,$V65-4,0)))</f>
        <v>RMI</v>
      </c>
      <c r="H65" s="183">
        <f ca="1">IF(ISERROR($V65),"",OFFSET('Smelter Look-up'!$G$4,$V65-4,0))</f>
        <v>0</v>
      </c>
      <c r="I65" s="184" t="str">
        <f ca="1">IF(ISERROR($V65),"",OFFSET('Smelter Look-up'!$H$4,$V65-4,0))</f>
        <v>Alden</v>
      </c>
      <c r="J65" s="184" t="str">
        <f ca="1">IF(ISERROR($V65),"",OFFSET('Smelter Look-up'!$I$4,$V65-4,0))</f>
        <v>New York</v>
      </c>
      <c r="K65" s="224"/>
      <c r="L65" s="224"/>
      <c r="M65" s="224"/>
      <c r="N65" s="224"/>
      <c r="O65" s="224"/>
      <c r="P65" s="185"/>
      <c r="Q65" s="225"/>
      <c r="R65" s="182" t="str">
        <f ca="1">IF(ISERROR($V65),"",OFFSET('Smelter Look-up'!$C$4,$V65-4,0)&amp;"")</f>
        <v>United Precious Metal Refining, Inc.</v>
      </c>
      <c r="S65" s="181" t="str">
        <f t="shared" ca="1" si="5"/>
        <v>US</v>
      </c>
      <c r="T65" s="181" t="str">
        <f ca="1">IF(B65="","",IF(ISERROR(MATCH($J65,SorP!$B$1:$B$6226,0)),"",INDIRECT("'SorP'!$A$"&amp;MATCH($S65&amp;$J65,SorP!C:C,0))))</f>
        <v>US-NY</v>
      </c>
      <c r="U65" s="201"/>
      <c r="V65" s="226">
        <f>IF(C65="",NA(),IF(OR(C65="Smelter not listed",C65="Smelter not yet identified"),MATCH($B65&amp;$D65,'Smelter Look-up'!$J:$J,0),MATCH($B65&amp;$C65,'Smelter Look-up'!$J:$J,0)))</f>
        <v>304</v>
      </c>
      <c r="X65" s="227">
        <f t="shared" ca="1" si="6"/>
        <v>0</v>
      </c>
      <c r="AB65" s="228" t="str">
        <f t="shared" si="7"/>
        <v>GoldUnited Precious Metal Refining, Inc.</v>
      </c>
    </row>
    <row r="66" spans="1:28" s="227" customFormat="1" ht="20.25">
      <c r="A66" s="181"/>
      <c r="B66" s="182" t="s">
        <v>1119</v>
      </c>
      <c r="C66" s="186" t="s">
        <v>2471</v>
      </c>
      <c r="D66" s="230"/>
      <c r="E66" s="182" t="str">
        <f ca="1">IF(ISERROR($V66),"",OFFSET('Smelter Look-up'!$D$4,$V66-4,0)&amp;"")</f>
        <v>AUSTRALIA</v>
      </c>
      <c r="F66" s="182" t="str">
        <f ca="1">IF(ISERROR($V66),"",OFFSET('Smelter Look-up'!$E$4,$V66-4,0))</f>
        <v>CID002030</v>
      </c>
      <c r="G66" s="182" t="str">
        <f ca="1">IF(C66=$X$4,IF(ISERROR($V66),"Enter smelter details","RMI"),IF(ISERROR($V66),"",OFFSET('Smelter Look-up'!$F$4,$V66-4,0)))</f>
        <v>RMI</v>
      </c>
      <c r="H66" s="183">
        <f ca="1">IF(ISERROR($V66),"",OFFSET('Smelter Look-up'!$G$4,$V66-4,0))</f>
        <v>0</v>
      </c>
      <c r="I66" s="184" t="str">
        <f ca="1">IF(ISERROR($V66),"",OFFSET('Smelter Look-up'!$H$4,$V66-4,0))</f>
        <v>Newburn</v>
      </c>
      <c r="J66" s="184" t="str">
        <f ca="1">IF(ISERROR($V66),"",OFFSET('Smelter Look-up'!$I$4,$V66-4,0))</f>
        <v>Western Australia</v>
      </c>
      <c r="K66" s="224"/>
      <c r="L66" s="224"/>
      <c r="M66" s="224"/>
      <c r="N66" s="224"/>
      <c r="O66" s="224"/>
      <c r="P66" s="185"/>
      <c r="Q66" s="225"/>
      <c r="R66" s="182" t="str">
        <f ca="1">IF(ISERROR($V66),"",OFFSET('Smelter Look-up'!$C$4,$V66-4,0)&amp;"")</f>
        <v>Western Australian Mint (T/a The Perth Mint)</v>
      </c>
      <c r="S66" s="181" t="str">
        <f t="shared" ca="1" si="5"/>
        <v>AU</v>
      </c>
      <c r="T66" s="181" t="str">
        <f ca="1">IF(B66="","",IF(ISERROR(MATCH($J66,SorP!$B$1:$B$6226,0)),"",INDIRECT("'SorP'!$A$"&amp;MATCH($S66&amp;$J66,SorP!C:C,0))))</f>
        <v>AU-WA</v>
      </c>
      <c r="U66" s="201"/>
      <c r="V66" s="226">
        <f>IF(C66="",NA(),IF(OR(C66="Smelter not listed",C66="Smelter not yet identified"),MATCH($B66&amp;$D66,'Smelter Look-up'!$J:$J,0),MATCH($B66&amp;$C66,'Smelter Look-up'!$J:$J,0)))</f>
        <v>307</v>
      </c>
      <c r="X66" s="227">
        <f t="shared" ca="1" si="6"/>
        <v>0</v>
      </c>
      <c r="AB66" s="228" t="str">
        <f t="shared" si="7"/>
        <v>GoldWestern Australian Mint (T/a The Perth Mint)</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A9FB466-A344-458E-BD55-0C772B2C9F7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Avidyne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Fernando Trevino-Garza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ftrevino@avidyne.com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(321) 751-8520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Fernando Trevino-Garza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ftrevino@avidyne.com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45689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https://www.avidyne.com/avidyne-quality-assurance/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Fernando Trevino</cp:lastModifiedBy>
  <cp:lastPrinted>2015-04-21T20:47:43Z</cp:lastPrinted>
  <dcterms:created xsi:type="dcterms:W3CDTF">2010-06-21T21:00:23Z</dcterms:created>
  <dcterms:modified xsi:type="dcterms:W3CDTF">2025-02-26T13:19:53Z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